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ugentbe.sharepoint.com/teams/Group.PS03_Industrial_Policy/Gedeelde documenten/General/Projects/Towards a Just and Resilient Transition/Auction databases/"/>
    </mc:Choice>
  </mc:AlternateContent>
  <xr:revisionPtr revIDLastSave="4" documentId="13_ncr:1_{3762CD1E-9F20-46B9-BEF4-725674544B61}" xr6:coauthVersionLast="47" xr6:coauthVersionMax="47" xr10:uidLastSave="{4FD1A2D1-D55D-46C6-9A43-A6E2FB0D117F}"/>
  <bookViews>
    <workbookView xWindow="-108" yWindow="-108" windowWidth="23256" windowHeight="12456" xr2:uid="{00000000-000D-0000-FFFF-FFFF00000000}"/>
  </bookViews>
  <sheets>
    <sheet name="Readme" sheetId="6" r:id="rId1"/>
    <sheet name="Codebook" sheetId="7" r:id="rId2"/>
    <sheet name="Auctions dataset" sheetId="2" r:id="rId3"/>
    <sheet name="Overview Award" sheetId="3" r:id="rId4"/>
    <sheet name="Overview PQ" sheetId="5" r:id="rId5"/>
  </sheets>
  <definedNames>
    <definedName name="_xlnm._FilterDatabase" localSheetId="1" hidden="1">Codebook!$A$5:$F$25</definedName>
    <definedName name="_xlnm._FilterDatabase" localSheetId="3" hidden="1">'Overview Award'!$B$1:$U$3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G3" i="2" l="1"/>
  <c r="BG4" i="2"/>
  <c r="BG5" i="2"/>
  <c r="BG6" i="2"/>
  <c r="BG7" i="2"/>
  <c r="BG8" i="2"/>
  <c r="BG9" i="2"/>
  <c r="BG10" i="2"/>
  <c r="BG11" i="2"/>
  <c r="BG12" i="2"/>
  <c r="BG13" i="2"/>
  <c r="BG14" i="2"/>
  <c r="BG15" i="2"/>
  <c r="BG16" i="2"/>
  <c r="BG17" i="2"/>
  <c r="BG18" i="2"/>
  <c r="BG19" i="2"/>
  <c r="BG20" i="2"/>
  <c r="BG21" i="2"/>
  <c r="BG22" i="2"/>
  <c r="BG23" i="2"/>
  <c r="BG24" i="2"/>
  <c r="BG25" i="2"/>
  <c r="BG26" i="2"/>
  <c r="BG27" i="2"/>
  <c r="BG28" i="2"/>
  <c r="BG29" i="2"/>
  <c r="BG30" i="2"/>
  <c r="BG31" i="2"/>
  <c r="BG32" i="2"/>
  <c r="BG33" i="2"/>
  <c r="BG34" i="2"/>
  <c r="BG35" i="2"/>
  <c r="BG36" i="2"/>
  <c r="BG37" i="2"/>
  <c r="BG38" i="2"/>
  <c r="BG39" i="2"/>
  <c r="BG40" i="2"/>
  <c r="BG41" i="2"/>
  <c r="BG42" i="2"/>
  <c r="BG43" i="2"/>
  <c r="BG44" i="2"/>
  <c r="BG45" i="2"/>
  <c r="BG46" i="2"/>
  <c r="BG47" i="2"/>
  <c r="BG48" i="2"/>
  <c r="BG49" i="2"/>
  <c r="BG50" i="2"/>
  <c r="BG51" i="2"/>
  <c r="BG52" i="2"/>
  <c r="BG53" i="2"/>
  <c r="BG54" i="2"/>
  <c r="BG55" i="2"/>
  <c r="BG56" i="2"/>
  <c r="BG57" i="2"/>
  <c r="BG58" i="2"/>
  <c r="BG59" i="2"/>
  <c r="BG60" i="2"/>
  <c r="BG61" i="2"/>
  <c r="BG62" i="2"/>
  <c r="BG63" i="2"/>
  <c r="BG64" i="2"/>
  <c r="BG65" i="2"/>
  <c r="BG66" i="2"/>
  <c r="BG67" i="2"/>
  <c r="BG68" i="2"/>
  <c r="BG69" i="2"/>
  <c r="BG70" i="2"/>
  <c r="BG71" i="2"/>
  <c r="BG72" i="2"/>
  <c r="BG73" i="2"/>
  <c r="BG74" i="2"/>
  <c r="BG75" i="2"/>
  <c r="BG76" i="2"/>
  <c r="BG77" i="2"/>
  <c r="BG78" i="2"/>
  <c r="BG79" i="2"/>
  <c r="BG80" i="2"/>
  <c r="BG81" i="2"/>
  <c r="BG82" i="2"/>
  <c r="BG83" i="2"/>
  <c r="BG84" i="2"/>
  <c r="BG85" i="2"/>
  <c r="BG86" i="2"/>
  <c r="BG87" i="2"/>
  <c r="BG88" i="2"/>
  <c r="BG89" i="2"/>
  <c r="BG90" i="2"/>
  <c r="BG91" i="2"/>
  <c r="BG92" i="2"/>
  <c r="BG93" i="2"/>
  <c r="BG94" i="2"/>
  <c r="BG95" i="2"/>
  <c r="BG96" i="2"/>
  <c r="BG97" i="2"/>
  <c r="BG98" i="2"/>
  <c r="BG99" i="2"/>
  <c r="BG100" i="2"/>
  <c r="BG101" i="2"/>
  <c r="BG102" i="2"/>
  <c r="BG103" i="2"/>
  <c r="BG104" i="2"/>
  <c r="BG105" i="2"/>
  <c r="BG106" i="2"/>
  <c r="BG107" i="2"/>
  <c r="BG108" i="2"/>
  <c r="BG109" i="2"/>
  <c r="BG110" i="2"/>
  <c r="BG111" i="2"/>
  <c r="BG112" i="2"/>
  <c r="BG113" i="2"/>
  <c r="BG114" i="2"/>
  <c r="BG115" i="2"/>
  <c r="BG116" i="2"/>
  <c r="BG117" i="2"/>
  <c r="BG118" i="2"/>
  <c r="BG119" i="2"/>
  <c r="BG120" i="2"/>
  <c r="BG121" i="2"/>
  <c r="BG122" i="2"/>
  <c r="BG123" i="2"/>
  <c r="BG124" i="2"/>
  <c r="BG125" i="2"/>
  <c r="BG126" i="2"/>
  <c r="BG127" i="2"/>
  <c r="BG128" i="2"/>
  <c r="BG129" i="2"/>
  <c r="BG130" i="2"/>
  <c r="BG131" i="2"/>
  <c r="BG132" i="2"/>
  <c r="BG133" i="2"/>
  <c r="BG134" i="2"/>
  <c r="BG135" i="2"/>
  <c r="BG136" i="2"/>
  <c r="BG137" i="2"/>
  <c r="BG138" i="2"/>
  <c r="BG139" i="2"/>
  <c r="BG140" i="2"/>
  <c r="BG141" i="2"/>
  <c r="BG142" i="2"/>
  <c r="BG143" i="2"/>
  <c r="BG144" i="2"/>
  <c r="BG145" i="2"/>
  <c r="BG146" i="2"/>
  <c r="BG147" i="2"/>
  <c r="BG148" i="2"/>
  <c r="BG149" i="2"/>
  <c r="BG150" i="2"/>
  <c r="BG151" i="2"/>
  <c r="BG152" i="2"/>
  <c r="BG153" i="2"/>
  <c r="BG154" i="2"/>
  <c r="BG155" i="2"/>
  <c r="BG156" i="2"/>
  <c r="BG157" i="2"/>
  <c r="BG158" i="2"/>
  <c r="BG159" i="2"/>
  <c r="BG160" i="2"/>
  <c r="BG161" i="2"/>
  <c r="BG162" i="2"/>
  <c r="BG163" i="2"/>
  <c r="BG164" i="2"/>
  <c r="BG165" i="2"/>
  <c r="BG166" i="2"/>
  <c r="BG167" i="2"/>
  <c r="BG168" i="2"/>
  <c r="BG169" i="2"/>
  <c r="BG170" i="2"/>
  <c r="BG171" i="2"/>
  <c r="BG172" i="2"/>
  <c r="BG173" i="2"/>
  <c r="BG174" i="2"/>
  <c r="BG175" i="2"/>
  <c r="BG176" i="2"/>
  <c r="BG177" i="2"/>
  <c r="BG178" i="2"/>
  <c r="BG179" i="2"/>
  <c r="BG180" i="2"/>
  <c r="BG181" i="2"/>
  <c r="BG182" i="2"/>
  <c r="BG183" i="2"/>
  <c r="BG184" i="2"/>
  <c r="BG185" i="2"/>
  <c r="BG186" i="2"/>
  <c r="BG187" i="2"/>
  <c r="BG188" i="2"/>
  <c r="BG189" i="2"/>
  <c r="BG190" i="2"/>
  <c r="BG191" i="2"/>
  <c r="BG192" i="2"/>
  <c r="BG193" i="2"/>
  <c r="BG194" i="2"/>
  <c r="BG195" i="2"/>
  <c r="BG196" i="2"/>
  <c r="BG197" i="2"/>
  <c r="BG198" i="2"/>
  <c r="BG199" i="2"/>
  <c r="BG200" i="2"/>
  <c r="BG201" i="2"/>
  <c r="BG202" i="2"/>
  <c r="BG203" i="2"/>
  <c r="BG204" i="2"/>
  <c r="BG205" i="2"/>
  <c r="BG206" i="2"/>
  <c r="BG207" i="2"/>
  <c r="BG208" i="2"/>
  <c r="BG209" i="2"/>
  <c r="BG210" i="2"/>
  <c r="BG211" i="2"/>
  <c r="BG212" i="2"/>
  <c r="BG213" i="2"/>
  <c r="BG214" i="2"/>
  <c r="BG215" i="2"/>
  <c r="BG216" i="2"/>
  <c r="BG217" i="2"/>
  <c r="BG218" i="2"/>
  <c r="BG219" i="2"/>
  <c r="BG220" i="2"/>
  <c r="BG221" i="2"/>
  <c r="BG222" i="2"/>
  <c r="BG223" i="2"/>
  <c r="BG224" i="2"/>
  <c r="BG225" i="2"/>
  <c r="BG226" i="2"/>
  <c r="BG227" i="2"/>
  <c r="BG228" i="2"/>
  <c r="BG229" i="2"/>
  <c r="BG230" i="2"/>
  <c r="BG231" i="2"/>
  <c r="BG232" i="2"/>
  <c r="BG233" i="2"/>
  <c r="BG234" i="2"/>
  <c r="BG235" i="2"/>
  <c r="BG236" i="2"/>
  <c r="BG237" i="2"/>
  <c r="BG238" i="2"/>
  <c r="BG239" i="2"/>
  <c r="BG240" i="2"/>
  <c r="BG241" i="2"/>
  <c r="BG242" i="2"/>
  <c r="BG243" i="2"/>
  <c r="BG2" i="2"/>
  <c r="AF3" i="2"/>
  <c r="AF4" i="2"/>
  <c r="AF5" i="2"/>
  <c r="AF6" i="2"/>
  <c r="AF7" i="2"/>
  <c r="AF8" i="2"/>
  <c r="AF9" i="2"/>
  <c r="AF10" i="2"/>
  <c r="AF11" i="2"/>
  <c r="AF12" i="2"/>
  <c r="AF13" i="2"/>
  <c r="AF14" i="2"/>
  <c r="AF15" i="2"/>
  <c r="AF16" i="2"/>
  <c r="AF17" i="2"/>
  <c r="AF18" i="2"/>
  <c r="AF19" i="2"/>
  <c r="AF20" i="2"/>
  <c r="AF21" i="2"/>
  <c r="AF22" i="2"/>
  <c r="AF23" i="2"/>
  <c r="AF24" i="2"/>
  <c r="AF25" i="2"/>
  <c r="AF26" i="2"/>
  <c r="AF27" i="2"/>
  <c r="AF28" i="2"/>
  <c r="AF29" i="2"/>
  <c r="AF30" i="2"/>
  <c r="AF31" i="2"/>
  <c r="AF32" i="2"/>
  <c r="AF33" i="2"/>
  <c r="AF34" i="2"/>
  <c r="AF35" i="2"/>
  <c r="AF36" i="2"/>
  <c r="AF37" i="2"/>
  <c r="AF38" i="2"/>
  <c r="AF39" i="2"/>
  <c r="AF40" i="2"/>
  <c r="AF41" i="2"/>
  <c r="AF42" i="2"/>
  <c r="AF43" i="2"/>
  <c r="AF44" i="2"/>
  <c r="AF45" i="2"/>
  <c r="AF46" i="2"/>
  <c r="AF47" i="2"/>
  <c r="AF48" i="2"/>
  <c r="AF49" i="2"/>
  <c r="AF50" i="2"/>
  <c r="AF51" i="2"/>
  <c r="AF52" i="2"/>
  <c r="AF53" i="2"/>
  <c r="AF54" i="2"/>
  <c r="AF55" i="2"/>
  <c r="AF56" i="2"/>
  <c r="AF57" i="2"/>
  <c r="AF58" i="2"/>
  <c r="AF59" i="2"/>
  <c r="AF60" i="2"/>
  <c r="AF61" i="2"/>
  <c r="AF62" i="2"/>
  <c r="AF63" i="2"/>
  <c r="AF64" i="2"/>
  <c r="AF65" i="2"/>
  <c r="AF66" i="2"/>
  <c r="AF67" i="2"/>
  <c r="AF68" i="2"/>
  <c r="AF69" i="2"/>
  <c r="AF70" i="2"/>
  <c r="AF71" i="2"/>
  <c r="AF72" i="2"/>
  <c r="AF73" i="2"/>
  <c r="AF74" i="2"/>
  <c r="AF75" i="2"/>
  <c r="AF76" i="2"/>
  <c r="AF77" i="2"/>
  <c r="AF78" i="2"/>
  <c r="AF79" i="2"/>
  <c r="AF80" i="2"/>
  <c r="AF81" i="2"/>
  <c r="AF82" i="2"/>
  <c r="AF83" i="2"/>
  <c r="AF84" i="2"/>
  <c r="AF85" i="2"/>
  <c r="AF86" i="2"/>
  <c r="AF87" i="2"/>
  <c r="AF88" i="2"/>
  <c r="AF89" i="2"/>
  <c r="AF90" i="2"/>
  <c r="AF91" i="2"/>
  <c r="AF92" i="2"/>
  <c r="AF93" i="2"/>
  <c r="AF94" i="2"/>
  <c r="AF95" i="2"/>
  <c r="AF96" i="2"/>
  <c r="AF97" i="2"/>
  <c r="AF98" i="2"/>
  <c r="AF99" i="2"/>
  <c r="AF100" i="2"/>
  <c r="AF101" i="2"/>
  <c r="AF102" i="2"/>
  <c r="AF103" i="2"/>
  <c r="AF104" i="2"/>
  <c r="AF105" i="2"/>
  <c r="AF106" i="2"/>
  <c r="AF107" i="2"/>
  <c r="AF108" i="2"/>
  <c r="AF109" i="2"/>
  <c r="AF110" i="2"/>
  <c r="AF111" i="2"/>
  <c r="AF112" i="2"/>
  <c r="AF113" i="2"/>
  <c r="AF114" i="2"/>
  <c r="AF115" i="2"/>
  <c r="AF116" i="2"/>
  <c r="AF117" i="2"/>
  <c r="AF118" i="2"/>
  <c r="AF119" i="2"/>
  <c r="AF120" i="2"/>
  <c r="AF121" i="2"/>
  <c r="AF122" i="2"/>
  <c r="AF123" i="2"/>
  <c r="AF124" i="2"/>
  <c r="AF125" i="2"/>
  <c r="AF126" i="2"/>
  <c r="AF127" i="2"/>
  <c r="AF128" i="2"/>
  <c r="AF129" i="2"/>
  <c r="AF130" i="2"/>
  <c r="AF131" i="2"/>
  <c r="AF132" i="2"/>
  <c r="AF133" i="2"/>
  <c r="AF134" i="2"/>
  <c r="AF135" i="2"/>
  <c r="AF136" i="2"/>
  <c r="AF137" i="2"/>
  <c r="AF138" i="2"/>
  <c r="AF139" i="2"/>
  <c r="AF140" i="2"/>
  <c r="AF141" i="2"/>
  <c r="AF142" i="2"/>
  <c r="AF143" i="2"/>
  <c r="AF144" i="2"/>
  <c r="AF145" i="2"/>
  <c r="AF146" i="2"/>
  <c r="AF147" i="2"/>
  <c r="AF148" i="2"/>
  <c r="AF149" i="2"/>
  <c r="AF150" i="2"/>
  <c r="AF151" i="2"/>
  <c r="AF152" i="2"/>
  <c r="AF153" i="2"/>
  <c r="AF154" i="2"/>
  <c r="AF155" i="2"/>
  <c r="AF156" i="2"/>
  <c r="AF157" i="2"/>
  <c r="AF158" i="2"/>
  <c r="AF159" i="2"/>
  <c r="AF160" i="2"/>
  <c r="AF161" i="2"/>
  <c r="AF162" i="2"/>
  <c r="AF163" i="2"/>
  <c r="AF164" i="2"/>
  <c r="AF165" i="2"/>
  <c r="AF166" i="2"/>
  <c r="AF167" i="2"/>
  <c r="AF168" i="2"/>
  <c r="AF169" i="2"/>
  <c r="AF170" i="2"/>
  <c r="AF171" i="2"/>
  <c r="AF172" i="2"/>
  <c r="AF173" i="2"/>
  <c r="AF174" i="2"/>
  <c r="AF175" i="2"/>
  <c r="AF176" i="2"/>
  <c r="AF177" i="2"/>
  <c r="AF178" i="2"/>
  <c r="AF179" i="2"/>
  <c r="AF180" i="2"/>
  <c r="AF181" i="2"/>
  <c r="AF182" i="2"/>
  <c r="AF183" i="2"/>
  <c r="AF184" i="2"/>
  <c r="AF185" i="2"/>
  <c r="AF186" i="2"/>
  <c r="AF187" i="2"/>
  <c r="AF188" i="2"/>
  <c r="AF189" i="2"/>
  <c r="AF190" i="2"/>
  <c r="AF191" i="2"/>
  <c r="AF192" i="2"/>
  <c r="AF193" i="2"/>
  <c r="AF194" i="2"/>
  <c r="AF195" i="2"/>
  <c r="AF196" i="2"/>
  <c r="AF197" i="2"/>
  <c r="AF198" i="2"/>
  <c r="AF199" i="2"/>
  <c r="AF200" i="2"/>
  <c r="AF201" i="2"/>
  <c r="AF202" i="2"/>
  <c r="AF203" i="2"/>
  <c r="AF204" i="2"/>
  <c r="AF205" i="2"/>
  <c r="AF206" i="2"/>
  <c r="AF207" i="2"/>
  <c r="AF208" i="2"/>
  <c r="AF209" i="2"/>
  <c r="AF210" i="2"/>
  <c r="AF211" i="2"/>
  <c r="AF212" i="2"/>
  <c r="AF213" i="2"/>
  <c r="AF214" i="2"/>
  <c r="AF215" i="2"/>
  <c r="AF216" i="2"/>
  <c r="AF217" i="2"/>
  <c r="AF218" i="2"/>
  <c r="AF219" i="2"/>
  <c r="AF220" i="2"/>
  <c r="AF221" i="2"/>
  <c r="AF222" i="2"/>
  <c r="AF223" i="2"/>
  <c r="AF224" i="2"/>
  <c r="AF225" i="2"/>
  <c r="AF226" i="2"/>
  <c r="AF227" i="2"/>
  <c r="AF228" i="2"/>
  <c r="AF229" i="2"/>
  <c r="AF230" i="2"/>
  <c r="AF231" i="2"/>
  <c r="AF232" i="2"/>
  <c r="AF233" i="2"/>
  <c r="AF234" i="2"/>
  <c r="AF235" i="2"/>
  <c r="AF236" i="2"/>
  <c r="AF237" i="2"/>
  <c r="AF238" i="2"/>
  <c r="AF239" i="2"/>
  <c r="AF240" i="2"/>
  <c r="AF241" i="2"/>
  <c r="AF242" i="2"/>
  <c r="AF243" i="2"/>
  <c r="AF2" i="2"/>
  <c r="N3" i="2"/>
  <c r="N4" i="2"/>
  <c r="N5" i="2"/>
  <c r="N6" i="2"/>
  <c r="N7" i="2"/>
  <c r="N8" i="2"/>
  <c r="N9" i="2"/>
  <c r="N10" i="2"/>
  <c r="N11" i="2"/>
  <c r="N12" i="2"/>
  <c r="N13" i="2"/>
  <c r="N14" i="2"/>
  <c r="N15" i="2"/>
  <c r="N16" i="2"/>
  <c r="N17" i="2"/>
  <c r="N18" i="2"/>
  <c r="N19" i="2"/>
  <c r="N20" i="2"/>
  <c r="N21" i="2"/>
  <c r="N22" i="2"/>
  <c r="N23" i="2"/>
  <c r="N24" i="2"/>
  <c r="N25" i="2"/>
  <c r="N26" i="2"/>
  <c r="N27" i="2"/>
  <c r="N28" i="2"/>
  <c r="N29" i="2"/>
  <c r="N30" i="2"/>
  <c r="N31" i="2"/>
  <c r="N32" i="2"/>
  <c r="N33" i="2"/>
  <c r="N34" i="2"/>
  <c r="N35" i="2"/>
  <c r="N36" i="2"/>
  <c r="N37" i="2"/>
  <c r="N38" i="2"/>
  <c r="N39" i="2"/>
  <c r="N40" i="2"/>
  <c r="N41" i="2"/>
  <c r="N42" i="2"/>
  <c r="N43" i="2"/>
  <c r="N44" i="2"/>
  <c r="N45" i="2"/>
  <c r="N46" i="2"/>
  <c r="N47" i="2"/>
  <c r="N48"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83" i="2"/>
  <c r="N84" i="2"/>
  <c r="N85" i="2"/>
  <c r="N86" i="2"/>
  <c r="N87" i="2"/>
  <c r="N88" i="2"/>
  <c r="N89" i="2"/>
  <c r="N90" i="2"/>
  <c r="N91" i="2"/>
  <c r="N92" i="2"/>
  <c r="N93" i="2"/>
  <c r="N94" i="2"/>
  <c r="N95" i="2"/>
  <c r="N96" i="2"/>
  <c r="N97" i="2"/>
  <c r="N98" i="2"/>
  <c r="N99" i="2"/>
  <c r="N100" i="2"/>
  <c r="N101" i="2"/>
  <c r="N102" i="2"/>
  <c r="N103" i="2"/>
  <c r="N104" i="2"/>
  <c r="N105" i="2"/>
  <c r="N106" i="2"/>
  <c r="N107" i="2"/>
  <c r="N108" i="2"/>
  <c r="N109" i="2"/>
  <c r="N110" i="2"/>
  <c r="N111" i="2"/>
  <c r="N112" i="2"/>
  <c r="N113" i="2"/>
  <c r="N114" i="2"/>
  <c r="N115" i="2"/>
  <c r="N116" i="2"/>
  <c r="N117" i="2"/>
  <c r="N118" i="2"/>
  <c r="N119" i="2"/>
  <c r="N120" i="2"/>
  <c r="N121" i="2"/>
  <c r="N122" i="2"/>
  <c r="N123" i="2"/>
  <c r="N124" i="2"/>
  <c r="N125" i="2"/>
  <c r="N126" i="2"/>
  <c r="N127" i="2"/>
  <c r="N128" i="2"/>
  <c r="N129" i="2"/>
  <c r="N130" i="2"/>
  <c r="N131" i="2"/>
  <c r="N132" i="2"/>
  <c r="N133" i="2"/>
  <c r="N134" i="2"/>
  <c r="N135" i="2"/>
  <c r="N136" i="2"/>
  <c r="N137" i="2"/>
  <c r="N138" i="2"/>
  <c r="N139" i="2"/>
  <c r="N140" i="2"/>
  <c r="N141" i="2"/>
  <c r="N142" i="2"/>
  <c r="N143" i="2"/>
  <c r="N144" i="2"/>
  <c r="N145" i="2"/>
  <c r="N146" i="2"/>
  <c r="N147" i="2"/>
  <c r="N148" i="2"/>
  <c r="N149" i="2"/>
  <c r="N150" i="2"/>
  <c r="N151" i="2"/>
  <c r="N152" i="2"/>
  <c r="N153" i="2"/>
  <c r="N154" i="2"/>
  <c r="N155" i="2"/>
  <c r="N156" i="2"/>
  <c r="N157" i="2"/>
  <c r="N158" i="2"/>
  <c r="N159" i="2"/>
  <c r="N160" i="2"/>
  <c r="N161" i="2"/>
  <c r="N162" i="2"/>
  <c r="N163" i="2"/>
  <c r="N164" i="2"/>
  <c r="N165" i="2"/>
  <c r="N166" i="2"/>
  <c r="N167" i="2"/>
  <c r="N168" i="2"/>
  <c r="N169" i="2"/>
  <c r="N170" i="2"/>
  <c r="N171" i="2"/>
  <c r="N172" i="2"/>
  <c r="N173" i="2"/>
  <c r="N174" i="2"/>
  <c r="N175" i="2"/>
  <c r="N176" i="2"/>
  <c r="N177" i="2"/>
  <c r="N178" i="2"/>
  <c r="N179" i="2"/>
  <c r="N180" i="2"/>
  <c r="N181" i="2"/>
  <c r="N182" i="2"/>
  <c r="N183" i="2"/>
  <c r="N184" i="2"/>
  <c r="N185" i="2"/>
  <c r="N186" i="2"/>
  <c r="N187" i="2"/>
  <c r="N188" i="2"/>
  <c r="N189" i="2"/>
  <c r="N190" i="2"/>
  <c r="N191" i="2"/>
  <c r="N192" i="2"/>
  <c r="N193" i="2"/>
  <c r="N194" i="2"/>
  <c r="N195" i="2"/>
  <c r="N196" i="2"/>
  <c r="N197" i="2"/>
  <c r="N198" i="2"/>
  <c r="N199" i="2"/>
  <c r="N200" i="2"/>
  <c r="N201" i="2"/>
  <c r="N202" i="2"/>
  <c r="N203" i="2"/>
  <c r="N204" i="2"/>
  <c r="N205" i="2"/>
  <c r="N206" i="2"/>
  <c r="N207" i="2"/>
  <c r="N208" i="2"/>
  <c r="N209" i="2"/>
  <c r="N210" i="2"/>
  <c r="N211" i="2"/>
  <c r="N212" i="2"/>
  <c r="N213" i="2"/>
  <c r="N214" i="2"/>
  <c r="N215" i="2"/>
  <c r="N216" i="2"/>
  <c r="N217" i="2"/>
  <c r="N218" i="2"/>
  <c r="N219" i="2"/>
  <c r="N220" i="2"/>
  <c r="N221" i="2"/>
  <c r="N222" i="2"/>
  <c r="N223" i="2"/>
  <c r="N224" i="2"/>
  <c r="N225" i="2"/>
  <c r="N226" i="2"/>
  <c r="N227" i="2"/>
  <c r="N228" i="2"/>
  <c r="N229" i="2"/>
  <c r="N230" i="2"/>
  <c r="N231" i="2"/>
  <c r="N232" i="2"/>
  <c r="N233" i="2"/>
  <c r="N234" i="2"/>
  <c r="N235" i="2"/>
  <c r="N236" i="2"/>
  <c r="N237" i="2"/>
  <c r="N238" i="2"/>
  <c r="N239" i="2"/>
  <c r="N240" i="2"/>
  <c r="N241" i="2"/>
  <c r="N242" i="2"/>
  <c r="N243" i="2"/>
  <c r="N2" i="2"/>
  <c r="AX21" i="2"/>
  <c r="AX3" i="2"/>
  <c r="AX4" i="2"/>
  <c r="AX5" i="2"/>
  <c r="AX6" i="2"/>
  <c r="AX7" i="2"/>
  <c r="AX8" i="2"/>
  <c r="AX9" i="2"/>
  <c r="AX10" i="2"/>
  <c r="AX11" i="2"/>
  <c r="AX12" i="2"/>
  <c r="AX13" i="2"/>
  <c r="AX14" i="2"/>
  <c r="AX15" i="2"/>
  <c r="AX16" i="2"/>
  <c r="AX17" i="2"/>
  <c r="AX18" i="2"/>
  <c r="AX19" i="2"/>
  <c r="AX20" i="2"/>
  <c r="AX22" i="2"/>
  <c r="AX23" i="2"/>
  <c r="AX24" i="2"/>
  <c r="AX25" i="2"/>
  <c r="AX26" i="2"/>
  <c r="AX27" i="2"/>
  <c r="AX28" i="2"/>
  <c r="AX29" i="2"/>
  <c r="AX30" i="2"/>
  <c r="AX31" i="2"/>
  <c r="AX32" i="2"/>
  <c r="AX33" i="2"/>
  <c r="AX34" i="2"/>
  <c r="AX35" i="2"/>
  <c r="AX36" i="2"/>
  <c r="AX37" i="2"/>
  <c r="AX38" i="2"/>
  <c r="AX39" i="2"/>
  <c r="AX40" i="2"/>
  <c r="AX41" i="2"/>
  <c r="AX42" i="2"/>
  <c r="AX43" i="2"/>
  <c r="AX44" i="2"/>
  <c r="AX45" i="2"/>
  <c r="AX46" i="2"/>
  <c r="AX47" i="2"/>
  <c r="AX48" i="2"/>
  <c r="AX49" i="2"/>
  <c r="AX50" i="2"/>
  <c r="AX51" i="2"/>
  <c r="AX52" i="2"/>
  <c r="AX53" i="2"/>
  <c r="AX54" i="2"/>
  <c r="AX55" i="2"/>
  <c r="AX56" i="2"/>
  <c r="AX57" i="2"/>
  <c r="AX58" i="2"/>
  <c r="AX59" i="2"/>
  <c r="AX60" i="2"/>
  <c r="AX61" i="2"/>
  <c r="AX62" i="2"/>
  <c r="AX63" i="2"/>
  <c r="AX64" i="2"/>
  <c r="AX65" i="2"/>
  <c r="AX66" i="2"/>
  <c r="AX67" i="2"/>
  <c r="AX68" i="2"/>
  <c r="AX69" i="2"/>
  <c r="AX70" i="2"/>
  <c r="AX71" i="2"/>
  <c r="AX72" i="2"/>
  <c r="AX73" i="2"/>
  <c r="AX74" i="2"/>
  <c r="AX75" i="2"/>
  <c r="AX76" i="2"/>
  <c r="AX77" i="2"/>
  <c r="AX78" i="2"/>
  <c r="AX79" i="2"/>
  <c r="AX80" i="2"/>
  <c r="AX81" i="2"/>
  <c r="AX82" i="2"/>
  <c r="AX83" i="2"/>
  <c r="AX84" i="2"/>
  <c r="AX85" i="2"/>
  <c r="AX86" i="2"/>
  <c r="AX87" i="2"/>
  <c r="AX88" i="2"/>
  <c r="AX89" i="2"/>
  <c r="AX90" i="2"/>
  <c r="AX91" i="2"/>
  <c r="AX92" i="2"/>
  <c r="AX93" i="2"/>
  <c r="AX94" i="2"/>
  <c r="AX95" i="2"/>
  <c r="AX96" i="2"/>
  <c r="AX97" i="2"/>
  <c r="AX98" i="2"/>
  <c r="AX99" i="2"/>
  <c r="AX100" i="2"/>
  <c r="AX101" i="2"/>
  <c r="AX102" i="2"/>
  <c r="AX103" i="2"/>
  <c r="AX104" i="2"/>
  <c r="AX105" i="2"/>
  <c r="AX106" i="2"/>
  <c r="AX107" i="2"/>
  <c r="AX108" i="2"/>
  <c r="AX109" i="2"/>
  <c r="AX110" i="2"/>
  <c r="AX111" i="2"/>
  <c r="AX112" i="2"/>
  <c r="AX113" i="2"/>
  <c r="AX114" i="2"/>
  <c r="AX115" i="2"/>
  <c r="AX116" i="2"/>
  <c r="AX117" i="2"/>
  <c r="AX118" i="2"/>
  <c r="AX119" i="2"/>
  <c r="AX120" i="2"/>
  <c r="AX121" i="2"/>
  <c r="AX122" i="2"/>
  <c r="AX123" i="2"/>
  <c r="AX124" i="2"/>
  <c r="AX125" i="2"/>
  <c r="AX126" i="2"/>
  <c r="AX127" i="2"/>
  <c r="AX128" i="2"/>
  <c r="AX129" i="2"/>
  <c r="AX130" i="2"/>
  <c r="AX131" i="2"/>
  <c r="AX132" i="2"/>
  <c r="AX133" i="2"/>
  <c r="AX134" i="2"/>
  <c r="AX135" i="2"/>
  <c r="AX136" i="2"/>
  <c r="AX137" i="2"/>
  <c r="AX138" i="2"/>
  <c r="AX139" i="2"/>
  <c r="AX140" i="2"/>
  <c r="AX141" i="2"/>
  <c r="AX142" i="2"/>
  <c r="AX143" i="2"/>
  <c r="AX144" i="2"/>
  <c r="AX145" i="2"/>
  <c r="AX146" i="2"/>
  <c r="AX147" i="2"/>
  <c r="AX148" i="2"/>
  <c r="AX149" i="2"/>
  <c r="AX150" i="2"/>
  <c r="AX151" i="2"/>
  <c r="AX152" i="2"/>
  <c r="AX153" i="2"/>
  <c r="AX154" i="2"/>
  <c r="AX155" i="2"/>
  <c r="AX156" i="2"/>
  <c r="AX157" i="2"/>
  <c r="AX158" i="2"/>
  <c r="AX159" i="2"/>
  <c r="AX160" i="2"/>
  <c r="AX161" i="2"/>
  <c r="AX162" i="2"/>
  <c r="AX163" i="2"/>
  <c r="AX164" i="2"/>
  <c r="AX165" i="2"/>
  <c r="AX166" i="2"/>
  <c r="AX167" i="2"/>
  <c r="AX168" i="2"/>
  <c r="AX169" i="2"/>
  <c r="AX170" i="2"/>
  <c r="AX171" i="2"/>
  <c r="AX172" i="2"/>
  <c r="AX173" i="2"/>
  <c r="AX174" i="2"/>
  <c r="AX175" i="2"/>
  <c r="AX176" i="2"/>
  <c r="AX177" i="2"/>
  <c r="AX178" i="2"/>
  <c r="AX179" i="2"/>
  <c r="AX180" i="2"/>
  <c r="AX181" i="2"/>
  <c r="AX182" i="2"/>
  <c r="AX183" i="2"/>
  <c r="AX184" i="2"/>
  <c r="AX185" i="2"/>
  <c r="AX186" i="2"/>
  <c r="AX187" i="2"/>
  <c r="AX188" i="2"/>
  <c r="AX189" i="2"/>
  <c r="AX190" i="2"/>
  <c r="AX191" i="2"/>
  <c r="AX192" i="2"/>
  <c r="AX193" i="2"/>
  <c r="AX194" i="2"/>
  <c r="AX195" i="2"/>
  <c r="AX196" i="2"/>
  <c r="AX197" i="2"/>
  <c r="AX198" i="2"/>
  <c r="AX199" i="2"/>
  <c r="AX200" i="2"/>
  <c r="AX201" i="2"/>
  <c r="AX202" i="2"/>
  <c r="AX203" i="2"/>
  <c r="AX204" i="2"/>
  <c r="AX205" i="2"/>
  <c r="AX206" i="2"/>
  <c r="AX207" i="2"/>
  <c r="AX208" i="2"/>
  <c r="AX209" i="2"/>
  <c r="AX210" i="2"/>
  <c r="AX211" i="2"/>
  <c r="AX212" i="2"/>
  <c r="AX213" i="2"/>
  <c r="AX214" i="2"/>
  <c r="AX215" i="2"/>
  <c r="AX216" i="2"/>
  <c r="AX217" i="2"/>
  <c r="AX218" i="2"/>
  <c r="AX219" i="2"/>
  <c r="AX220" i="2"/>
  <c r="AX221" i="2"/>
  <c r="AX222" i="2"/>
  <c r="AX223" i="2"/>
  <c r="AX224" i="2"/>
  <c r="AX225" i="2"/>
  <c r="AX226" i="2"/>
  <c r="AX227" i="2"/>
  <c r="AX228" i="2"/>
  <c r="AX229" i="2"/>
  <c r="AX230" i="2"/>
  <c r="AX231" i="2"/>
  <c r="AX232" i="2"/>
  <c r="AX233" i="2"/>
  <c r="AX234" i="2"/>
  <c r="AX235" i="2"/>
  <c r="AX236" i="2"/>
  <c r="AX237" i="2"/>
  <c r="AX238" i="2"/>
  <c r="AX239" i="2"/>
  <c r="AX240" i="2"/>
  <c r="AX241" i="2"/>
  <c r="AX242" i="2"/>
  <c r="AX243" i="2"/>
  <c r="AX2" i="2"/>
  <c r="W3" i="2"/>
  <c r="W4" i="2"/>
  <c r="W5" i="2"/>
  <c r="W6" i="2"/>
  <c r="W7" i="2"/>
  <c r="W8" i="2"/>
  <c r="W9" i="2"/>
  <c r="W10" i="2"/>
  <c r="W11" i="2"/>
  <c r="W12" i="2"/>
  <c r="W13" i="2"/>
  <c r="W14" i="2"/>
  <c r="W15" i="2"/>
  <c r="W16" i="2"/>
  <c r="W17" i="2"/>
  <c r="W18" i="2"/>
  <c r="W19" i="2"/>
  <c r="W20" i="2"/>
  <c r="W21" i="2"/>
  <c r="W22" i="2"/>
  <c r="W23" i="2"/>
  <c r="W24" i="2"/>
  <c r="W25" i="2"/>
  <c r="W26" i="2"/>
  <c r="W27" i="2"/>
  <c r="W28" i="2"/>
  <c r="W29" i="2"/>
  <c r="W30" i="2"/>
  <c r="W31" i="2"/>
  <c r="W32" i="2"/>
  <c r="W33" i="2"/>
  <c r="W34" i="2"/>
  <c r="W35" i="2"/>
  <c r="W36" i="2"/>
  <c r="W37" i="2"/>
  <c r="W38" i="2"/>
  <c r="W39" i="2"/>
  <c r="W40" i="2"/>
  <c r="W41" i="2"/>
  <c r="W42" i="2"/>
  <c r="W43" i="2"/>
  <c r="W44" i="2"/>
  <c r="W45" i="2"/>
  <c r="W46" i="2"/>
  <c r="W47" i="2"/>
  <c r="W48" i="2"/>
  <c r="W49" i="2"/>
  <c r="W50" i="2"/>
  <c r="W51" i="2"/>
  <c r="W52" i="2"/>
  <c r="W53" i="2"/>
  <c r="W54" i="2"/>
  <c r="W55" i="2"/>
  <c r="W56" i="2"/>
  <c r="W57" i="2"/>
  <c r="W58" i="2"/>
  <c r="W59" i="2"/>
  <c r="W60" i="2"/>
  <c r="W61" i="2"/>
  <c r="W62" i="2"/>
  <c r="W63" i="2"/>
  <c r="W64" i="2"/>
  <c r="W65" i="2"/>
  <c r="W66" i="2"/>
  <c r="W67" i="2"/>
  <c r="W68" i="2"/>
  <c r="W69" i="2"/>
  <c r="W70" i="2"/>
  <c r="W71" i="2"/>
  <c r="W72" i="2"/>
  <c r="W73" i="2"/>
  <c r="W74" i="2"/>
  <c r="W75" i="2"/>
  <c r="W76" i="2"/>
  <c r="W77" i="2"/>
  <c r="W78" i="2"/>
  <c r="W79" i="2"/>
  <c r="W80" i="2"/>
  <c r="W81" i="2"/>
  <c r="W82" i="2"/>
  <c r="W83" i="2"/>
  <c r="W84" i="2"/>
  <c r="W85" i="2"/>
  <c r="W86" i="2"/>
  <c r="W87" i="2"/>
  <c r="W88" i="2"/>
  <c r="W89" i="2"/>
  <c r="W90" i="2"/>
  <c r="W91" i="2"/>
  <c r="W92" i="2"/>
  <c r="W93" i="2"/>
  <c r="W94" i="2"/>
  <c r="W95" i="2"/>
  <c r="W96" i="2"/>
  <c r="W97" i="2"/>
  <c r="W98" i="2"/>
  <c r="W99" i="2"/>
  <c r="W100" i="2"/>
  <c r="W101" i="2"/>
  <c r="W102" i="2"/>
  <c r="W103" i="2"/>
  <c r="W104" i="2"/>
  <c r="W105" i="2"/>
  <c r="W106" i="2"/>
  <c r="W107" i="2"/>
  <c r="W108" i="2"/>
  <c r="W109" i="2"/>
  <c r="W110" i="2"/>
  <c r="W111" i="2"/>
  <c r="W112" i="2"/>
  <c r="W113" i="2"/>
  <c r="W114" i="2"/>
  <c r="W115" i="2"/>
  <c r="W116" i="2"/>
  <c r="W117" i="2"/>
  <c r="W118" i="2"/>
  <c r="W119" i="2"/>
  <c r="W120" i="2"/>
  <c r="W121" i="2"/>
  <c r="W122" i="2"/>
  <c r="W123" i="2"/>
  <c r="W124" i="2"/>
  <c r="W125" i="2"/>
  <c r="W126" i="2"/>
  <c r="W127" i="2"/>
  <c r="W128" i="2"/>
  <c r="W129" i="2"/>
  <c r="W130" i="2"/>
  <c r="W131" i="2"/>
  <c r="W132" i="2"/>
  <c r="W133" i="2"/>
  <c r="W134" i="2"/>
  <c r="W135" i="2"/>
  <c r="W136" i="2"/>
  <c r="W137" i="2"/>
  <c r="W138" i="2"/>
  <c r="W139" i="2"/>
  <c r="W140" i="2"/>
  <c r="W141" i="2"/>
  <c r="W142" i="2"/>
  <c r="W143" i="2"/>
  <c r="W144" i="2"/>
  <c r="W145" i="2"/>
  <c r="W146" i="2"/>
  <c r="W147" i="2"/>
  <c r="W148" i="2"/>
  <c r="W149" i="2"/>
  <c r="W150" i="2"/>
  <c r="W151" i="2"/>
  <c r="W152" i="2"/>
  <c r="W153" i="2"/>
  <c r="W154" i="2"/>
  <c r="W155" i="2"/>
  <c r="W156" i="2"/>
  <c r="W157" i="2"/>
  <c r="W158" i="2"/>
  <c r="W159" i="2"/>
  <c r="W160" i="2"/>
  <c r="W161" i="2"/>
  <c r="W162" i="2"/>
  <c r="W163" i="2"/>
  <c r="W164" i="2"/>
  <c r="W165" i="2"/>
  <c r="W166" i="2"/>
  <c r="W167" i="2"/>
  <c r="W168" i="2"/>
  <c r="W169" i="2"/>
  <c r="W170" i="2"/>
  <c r="W171" i="2"/>
  <c r="W172" i="2"/>
  <c r="W173" i="2"/>
  <c r="W174" i="2"/>
  <c r="W175" i="2"/>
  <c r="W176" i="2"/>
  <c r="W177" i="2"/>
  <c r="W178" i="2"/>
  <c r="W179" i="2"/>
  <c r="W180" i="2"/>
  <c r="W181" i="2"/>
  <c r="W182" i="2"/>
  <c r="W183" i="2"/>
  <c r="W184" i="2"/>
  <c r="W185" i="2"/>
  <c r="W186" i="2"/>
  <c r="W187" i="2"/>
  <c r="W188" i="2"/>
  <c r="W189" i="2"/>
  <c r="W190" i="2"/>
  <c r="W191" i="2"/>
  <c r="W192" i="2"/>
  <c r="W193" i="2"/>
  <c r="W194" i="2"/>
  <c r="W195" i="2"/>
  <c r="W196" i="2"/>
  <c r="W197" i="2"/>
  <c r="W198" i="2"/>
  <c r="W199" i="2"/>
  <c r="W200" i="2"/>
  <c r="W201" i="2"/>
  <c r="W202" i="2"/>
  <c r="W203" i="2"/>
  <c r="W204" i="2"/>
  <c r="W205" i="2"/>
  <c r="W206" i="2"/>
  <c r="W207" i="2"/>
  <c r="W208" i="2"/>
  <c r="W209" i="2"/>
  <c r="W210" i="2"/>
  <c r="W211" i="2"/>
  <c r="W212" i="2"/>
  <c r="W213" i="2"/>
  <c r="W214" i="2"/>
  <c r="W215" i="2"/>
  <c r="W216" i="2"/>
  <c r="W217" i="2"/>
  <c r="W218" i="2"/>
  <c r="W219" i="2"/>
  <c r="W220" i="2"/>
  <c r="W221" i="2"/>
  <c r="W222" i="2"/>
  <c r="W223" i="2"/>
  <c r="W224" i="2"/>
  <c r="W225" i="2"/>
  <c r="W226" i="2"/>
  <c r="W227" i="2"/>
  <c r="W228" i="2"/>
  <c r="W229" i="2"/>
  <c r="W230" i="2"/>
  <c r="W231" i="2"/>
  <c r="W232" i="2"/>
  <c r="W233" i="2"/>
  <c r="W234" i="2"/>
  <c r="W235" i="2"/>
  <c r="W236" i="2"/>
  <c r="W237" i="2"/>
  <c r="W238" i="2"/>
  <c r="W239" i="2"/>
  <c r="W240" i="2"/>
  <c r="W241" i="2"/>
  <c r="W242" i="2"/>
  <c r="W243" i="2"/>
  <c r="W2" i="2"/>
  <c r="AT3" i="2"/>
  <c r="AT4" i="2"/>
  <c r="AT5" i="2"/>
  <c r="AT6" i="2"/>
  <c r="AT7" i="2"/>
  <c r="AT8" i="2"/>
  <c r="AT9" i="2"/>
  <c r="AT10" i="2"/>
  <c r="AT11" i="2"/>
  <c r="AT12" i="2"/>
  <c r="AT13" i="2"/>
  <c r="AT14" i="2"/>
  <c r="AT15" i="2"/>
  <c r="AT16" i="2"/>
  <c r="AT17" i="2"/>
  <c r="AT18" i="2"/>
  <c r="AT19" i="2"/>
  <c r="AT20" i="2"/>
  <c r="AT21" i="2"/>
  <c r="AT22" i="2"/>
  <c r="AT23" i="2"/>
  <c r="AT24" i="2"/>
  <c r="AT25" i="2"/>
  <c r="AT26" i="2"/>
  <c r="AT27" i="2"/>
  <c r="AT28" i="2"/>
  <c r="AT29" i="2"/>
  <c r="AT30" i="2"/>
  <c r="AT31" i="2"/>
  <c r="AT32" i="2"/>
  <c r="AT33" i="2"/>
  <c r="AT34" i="2"/>
  <c r="AT35" i="2"/>
  <c r="AT36" i="2"/>
  <c r="AT37" i="2"/>
  <c r="AT38" i="2"/>
  <c r="AT39" i="2"/>
  <c r="AT40" i="2"/>
  <c r="AT41" i="2"/>
  <c r="AT42" i="2"/>
  <c r="AT43" i="2"/>
  <c r="AT44" i="2"/>
  <c r="AT45" i="2"/>
  <c r="AT46" i="2"/>
  <c r="AT47" i="2"/>
  <c r="AT48" i="2"/>
  <c r="AT49" i="2"/>
  <c r="AT50" i="2"/>
  <c r="AT51" i="2"/>
  <c r="AT52" i="2"/>
  <c r="AT53" i="2"/>
  <c r="AT54" i="2"/>
  <c r="AT55" i="2"/>
  <c r="AT56" i="2"/>
  <c r="AT57" i="2"/>
  <c r="AT58" i="2"/>
  <c r="AT59" i="2"/>
  <c r="AT60" i="2"/>
  <c r="AT61" i="2"/>
  <c r="AT62" i="2"/>
  <c r="AT63" i="2"/>
  <c r="AT64" i="2"/>
  <c r="AT65" i="2"/>
  <c r="AT66" i="2"/>
  <c r="AT67" i="2"/>
  <c r="AT68" i="2"/>
  <c r="AT69" i="2"/>
  <c r="AT70" i="2"/>
  <c r="AT71" i="2"/>
  <c r="AT72" i="2"/>
  <c r="AT73" i="2"/>
  <c r="AT74" i="2"/>
  <c r="AT75" i="2"/>
  <c r="AT76" i="2"/>
  <c r="AT77" i="2"/>
  <c r="AT78" i="2"/>
  <c r="AT79" i="2"/>
  <c r="AT80" i="2"/>
  <c r="AT81" i="2"/>
  <c r="AT82" i="2"/>
  <c r="AT83" i="2"/>
  <c r="AT84" i="2"/>
  <c r="AT85" i="2"/>
  <c r="AT86" i="2"/>
  <c r="AT87" i="2"/>
  <c r="AT88" i="2"/>
  <c r="AT89" i="2"/>
  <c r="AT90" i="2"/>
  <c r="AT91" i="2"/>
  <c r="AT92" i="2"/>
  <c r="AT93" i="2"/>
  <c r="AT94" i="2"/>
  <c r="AT95" i="2"/>
  <c r="AT96" i="2"/>
  <c r="AT97" i="2"/>
  <c r="AT98" i="2"/>
  <c r="AT99" i="2"/>
  <c r="AT100" i="2"/>
  <c r="AT101" i="2"/>
  <c r="AT102" i="2"/>
  <c r="AT103" i="2"/>
  <c r="AT104" i="2"/>
  <c r="AT105" i="2"/>
  <c r="AT106" i="2"/>
  <c r="AT107" i="2"/>
  <c r="AT108" i="2"/>
  <c r="AT109" i="2"/>
  <c r="AT110" i="2"/>
  <c r="AT111" i="2"/>
  <c r="AT112" i="2"/>
  <c r="AT113" i="2"/>
  <c r="AT114" i="2"/>
  <c r="AT115" i="2"/>
  <c r="AT116" i="2"/>
  <c r="AT117" i="2"/>
  <c r="AT118" i="2"/>
  <c r="AT119" i="2"/>
  <c r="AT120" i="2"/>
  <c r="AT121" i="2"/>
  <c r="AT122" i="2"/>
  <c r="AT123" i="2"/>
  <c r="AT124" i="2"/>
  <c r="AT125" i="2"/>
  <c r="AT126" i="2"/>
  <c r="AT127" i="2"/>
  <c r="AT128" i="2"/>
  <c r="AT129" i="2"/>
  <c r="AT130" i="2"/>
  <c r="AT131" i="2"/>
  <c r="AT132" i="2"/>
  <c r="AT133" i="2"/>
  <c r="AT134" i="2"/>
  <c r="AT135" i="2"/>
  <c r="AT136" i="2"/>
  <c r="AT137" i="2"/>
  <c r="AT138" i="2"/>
  <c r="AT139" i="2"/>
  <c r="AT140" i="2"/>
  <c r="AT141" i="2"/>
  <c r="AT142" i="2"/>
  <c r="AT143" i="2"/>
  <c r="AT144" i="2"/>
  <c r="AT145" i="2"/>
  <c r="AT146" i="2"/>
  <c r="AT147" i="2"/>
  <c r="AT148" i="2"/>
  <c r="AT149" i="2"/>
  <c r="AT150" i="2"/>
  <c r="AT151" i="2"/>
  <c r="AT152" i="2"/>
  <c r="AT153" i="2"/>
  <c r="AT154" i="2"/>
  <c r="AT155" i="2"/>
  <c r="AT156" i="2"/>
  <c r="AT157" i="2"/>
  <c r="AT158" i="2"/>
  <c r="AT159" i="2"/>
  <c r="AT160" i="2"/>
  <c r="AT161" i="2"/>
  <c r="AT162" i="2"/>
  <c r="AT163" i="2"/>
  <c r="AT164" i="2"/>
  <c r="AT165" i="2"/>
  <c r="AT166" i="2"/>
  <c r="AT167" i="2"/>
  <c r="AT168" i="2"/>
  <c r="AT169" i="2"/>
  <c r="AT170" i="2"/>
  <c r="AT171" i="2"/>
  <c r="AT172" i="2"/>
  <c r="AT173" i="2"/>
  <c r="AT174" i="2"/>
  <c r="AT175" i="2"/>
  <c r="AT176" i="2"/>
  <c r="AT177" i="2"/>
  <c r="AT178" i="2"/>
  <c r="AT179" i="2"/>
  <c r="AT180" i="2"/>
  <c r="AT181" i="2"/>
  <c r="AT182" i="2"/>
  <c r="AT183" i="2"/>
  <c r="AT184" i="2"/>
  <c r="AT185" i="2"/>
  <c r="AT186" i="2"/>
  <c r="AT187" i="2"/>
  <c r="AT188" i="2"/>
  <c r="AT189" i="2"/>
  <c r="AT190" i="2"/>
  <c r="AT191" i="2"/>
  <c r="AT192" i="2"/>
  <c r="AT193" i="2"/>
  <c r="AT194" i="2"/>
  <c r="AT195" i="2"/>
  <c r="AT196" i="2"/>
  <c r="AT197" i="2"/>
  <c r="AT198" i="2"/>
  <c r="AT199" i="2"/>
  <c r="AT200" i="2"/>
  <c r="AT201" i="2"/>
  <c r="AT202" i="2"/>
  <c r="AT203" i="2"/>
  <c r="AT204" i="2"/>
  <c r="AT205" i="2"/>
  <c r="AT206" i="2"/>
  <c r="AT207" i="2"/>
  <c r="AT208" i="2"/>
  <c r="AT209" i="2"/>
  <c r="AT210" i="2"/>
  <c r="AT211" i="2"/>
  <c r="AT212" i="2"/>
  <c r="AT213" i="2"/>
  <c r="AT214" i="2"/>
  <c r="AT215" i="2"/>
  <c r="AT216" i="2"/>
  <c r="AT217" i="2"/>
  <c r="AT218" i="2"/>
  <c r="AT219" i="2"/>
  <c r="AT220" i="2"/>
  <c r="AT221" i="2"/>
  <c r="AT222" i="2"/>
  <c r="AT223" i="2"/>
  <c r="AT224" i="2"/>
  <c r="AT225" i="2"/>
  <c r="AT226" i="2"/>
  <c r="AT227" i="2"/>
  <c r="AT228" i="2"/>
  <c r="AT229" i="2"/>
  <c r="AT230" i="2"/>
  <c r="AT231" i="2"/>
  <c r="AT232" i="2"/>
  <c r="AT233" i="2"/>
  <c r="AT234" i="2"/>
  <c r="AT235" i="2"/>
  <c r="AT236" i="2"/>
  <c r="AT237" i="2"/>
  <c r="AT238" i="2"/>
  <c r="AT239" i="2"/>
  <c r="AT240" i="2"/>
  <c r="AT241" i="2"/>
  <c r="AT242" i="2"/>
  <c r="AT243" i="2"/>
  <c r="AT2" i="2"/>
  <c r="AO3" i="2"/>
  <c r="AO4" i="2"/>
  <c r="AO5" i="2"/>
  <c r="AO6" i="2"/>
  <c r="AO7" i="2"/>
  <c r="AO8" i="2"/>
  <c r="AO9" i="2"/>
  <c r="AO10" i="2"/>
  <c r="AO11" i="2"/>
  <c r="AO12" i="2"/>
  <c r="AO13" i="2"/>
  <c r="AO14" i="2"/>
  <c r="AO15" i="2"/>
  <c r="AO16" i="2"/>
  <c r="AO17" i="2"/>
  <c r="AO18" i="2"/>
  <c r="AO19" i="2"/>
  <c r="AO20" i="2"/>
  <c r="AO21" i="2"/>
  <c r="AO22" i="2"/>
  <c r="AO23" i="2"/>
  <c r="AO24" i="2"/>
  <c r="AO25" i="2"/>
  <c r="AO26" i="2"/>
  <c r="AO27" i="2"/>
  <c r="AO28" i="2"/>
  <c r="AO29" i="2"/>
  <c r="AO30" i="2"/>
  <c r="AO31" i="2"/>
  <c r="AO32" i="2"/>
  <c r="AO33" i="2"/>
  <c r="AO34" i="2"/>
  <c r="AO35" i="2"/>
  <c r="AO36" i="2"/>
  <c r="AO37" i="2"/>
  <c r="AO38" i="2"/>
  <c r="AO39" i="2"/>
  <c r="AO40" i="2"/>
  <c r="AO41" i="2"/>
  <c r="AO42" i="2"/>
  <c r="AO43" i="2"/>
  <c r="AO44" i="2"/>
  <c r="AO45" i="2"/>
  <c r="AO46" i="2"/>
  <c r="AO47" i="2"/>
  <c r="AO48" i="2"/>
  <c r="AO49" i="2"/>
  <c r="AO50" i="2"/>
  <c r="AO51" i="2"/>
  <c r="AO52" i="2"/>
  <c r="AO53" i="2"/>
  <c r="AO54" i="2"/>
  <c r="AO55" i="2"/>
  <c r="AO56" i="2"/>
  <c r="AO57" i="2"/>
  <c r="AO58" i="2"/>
  <c r="AO59" i="2"/>
  <c r="AO60" i="2"/>
  <c r="AO61" i="2"/>
  <c r="AO62" i="2"/>
  <c r="AO63" i="2"/>
  <c r="AO64" i="2"/>
  <c r="AO65" i="2"/>
  <c r="AO66" i="2"/>
  <c r="AO67" i="2"/>
  <c r="AO68" i="2"/>
  <c r="AO69" i="2"/>
  <c r="AO70" i="2"/>
  <c r="AO71" i="2"/>
  <c r="AO72" i="2"/>
  <c r="AO73" i="2"/>
  <c r="AO74" i="2"/>
  <c r="AO75" i="2"/>
  <c r="AO76" i="2"/>
  <c r="AO77" i="2"/>
  <c r="AO78" i="2"/>
  <c r="AO79" i="2"/>
  <c r="AO80" i="2"/>
  <c r="AO81" i="2"/>
  <c r="AO82" i="2"/>
  <c r="AO83" i="2"/>
  <c r="AO84" i="2"/>
  <c r="AO85" i="2"/>
  <c r="AO86" i="2"/>
  <c r="AO87" i="2"/>
  <c r="AO88" i="2"/>
  <c r="AO89" i="2"/>
  <c r="AO90" i="2"/>
  <c r="AO91" i="2"/>
  <c r="AO92" i="2"/>
  <c r="AO93" i="2"/>
  <c r="AO94" i="2"/>
  <c r="AO95" i="2"/>
  <c r="AO96" i="2"/>
  <c r="AO97" i="2"/>
  <c r="AO98" i="2"/>
  <c r="AO99" i="2"/>
  <c r="AO100" i="2"/>
  <c r="AO101" i="2"/>
  <c r="AO102" i="2"/>
  <c r="AO103" i="2"/>
  <c r="AO104" i="2"/>
  <c r="AO105" i="2"/>
  <c r="AO106" i="2"/>
  <c r="AO107" i="2"/>
  <c r="AO108" i="2"/>
  <c r="AO109" i="2"/>
  <c r="AO110" i="2"/>
  <c r="AO111" i="2"/>
  <c r="AO112" i="2"/>
  <c r="AO113" i="2"/>
  <c r="AO114" i="2"/>
  <c r="AO115" i="2"/>
  <c r="AO116" i="2"/>
  <c r="AO117" i="2"/>
  <c r="AO118" i="2"/>
  <c r="AO119" i="2"/>
  <c r="AO120" i="2"/>
  <c r="AO121" i="2"/>
  <c r="AO122" i="2"/>
  <c r="AO123" i="2"/>
  <c r="AO124" i="2"/>
  <c r="AO125" i="2"/>
  <c r="AO126" i="2"/>
  <c r="AO127" i="2"/>
  <c r="AO128" i="2"/>
  <c r="AO129" i="2"/>
  <c r="AO130" i="2"/>
  <c r="AO131" i="2"/>
  <c r="AO132" i="2"/>
  <c r="AO133" i="2"/>
  <c r="AO134" i="2"/>
  <c r="AO135" i="2"/>
  <c r="AO136" i="2"/>
  <c r="AO137" i="2"/>
  <c r="AO138" i="2"/>
  <c r="AO139" i="2"/>
  <c r="AO140" i="2"/>
  <c r="AO141" i="2"/>
  <c r="AO142" i="2"/>
  <c r="AO143" i="2"/>
  <c r="AO144" i="2"/>
  <c r="AO145" i="2"/>
  <c r="AO146" i="2"/>
  <c r="AO147" i="2"/>
  <c r="AO148" i="2"/>
  <c r="AO149" i="2"/>
  <c r="AO150" i="2"/>
  <c r="AO151" i="2"/>
  <c r="AO152" i="2"/>
  <c r="AO153" i="2"/>
  <c r="AO154" i="2"/>
  <c r="AO155" i="2"/>
  <c r="AO156" i="2"/>
  <c r="AO157" i="2"/>
  <c r="AO158" i="2"/>
  <c r="AO159" i="2"/>
  <c r="AO160" i="2"/>
  <c r="AO161" i="2"/>
  <c r="AO162" i="2"/>
  <c r="AO163" i="2"/>
  <c r="AO164" i="2"/>
  <c r="AO165" i="2"/>
  <c r="AO166" i="2"/>
  <c r="AO167" i="2"/>
  <c r="AO168" i="2"/>
  <c r="AO169" i="2"/>
  <c r="AO170" i="2"/>
  <c r="AO171" i="2"/>
  <c r="AO172" i="2"/>
  <c r="AO173" i="2"/>
  <c r="AO174" i="2"/>
  <c r="AO175" i="2"/>
  <c r="AO176" i="2"/>
  <c r="AO177" i="2"/>
  <c r="AO178" i="2"/>
  <c r="AO179" i="2"/>
  <c r="AO180" i="2"/>
  <c r="AO181" i="2"/>
  <c r="AO182" i="2"/>
  <c r="AO183" i="2"/>
  <c r="AO184" i="2"/>
  <c r="AO185" i="2"/>
  <c r="AO186" i="2"/>
  <c r="AO187" i="2"/>
  <c r="AO188" i="2"/>
  <c r="AO189" i="2"/>
  <c r="AO190" i="2"/>
  <c r="AO191" i="2"/>
  <c r="AO192" i="2"/>
  <c r="AO193" i="2"/>
  <c r="AO194" i="2"/>
  <c r="AO195" i="2"/>
  <c r="AO196" i="2"/>
  <c r="AO197" i="2"/>
  <c r="AO198" i="2"/>
  <c r="AO199" i="2"/>
  <c r="AO200" i="2"/>
  <c r="AO201" i="2"/>
  <c r="AO202" i="2"/>
  <c r="AO203" i="2"/>
  <c r="AO204" i="2"/>
  <c r="AO205" i="2"/>
  <c r="AO206" i="2"/>
  <c r="AO207" i="2"/>
  <c r="AO208" i="2"/>
  <c r="AO209" i="2"/>
  <c r="AO210" i="2"/>
  <c r="AO211" i="2"/>
  <c r="AO212" i="2"/>
  <c r="AO213" i="2"/>
  <c r="AO214" i="2"/>
  <c r="AO215" i="2"/>
  <c r="AO216" i="2"/>
  <c r="AO217" i="2"/>
  <c r="AO218" i="2"/>
  <c r="AO219" i="2"/>
  <c r="AO220" i="2"/>
  <c r="AO221" i="2"/>
  <c r="AO222" i="2"/>
  <c r="AO223" i="2"/>
  <c r="AO224" i="2"/>
  <c r="AO225" i="2"/>
  <c r="AO226" i="2"/>
  <c r="AO227" i="2"/>
  <c r="AO228" i="2"/>
  <c r="AO229" i="2"/>
  <c r="AO230" i="2"/>
  <c r="AO231" i="2"/>
  <c r="AO232" i="2"/>
  <c r="AO233" i="2"/>
  <c r="AO234" i="2"/>
  <c r="AO235" i="2"/>
  <c r="AO236" i="2"/>
  <c r="AO237" i="2"/>
  <c r="AO238" i="2"/>
  <c r="AO239" i="2"/>
  <c r="AO240" i="2"/>
  <c r="AO241" i="2"/>
  <c r="AO242" i="2"/>
  <c r="AO243" i="2"/>
  <c r="AO2" i="2"/>
  <c r="S3" i="2"/>
  <c r="S4" i="2"/>
  <c r="S5" i="2"/>
  <c r="S6" i="2"/>
  <c r="S7" i="2"/>
  <c r="S8" i="2"/>
  <c r="S9" i="2"/>
  <c r="S10" i="2"/>
  <c r="S11" i="2"/>
  <c r="S12" i="2"/>
  <c r="S13" i="2"/>
  <c r="S14" i="2"/>
  <c r="S15" i="2"/>
  <c r="S16" i="2"/>
  <c r="S17" i="2"/>
  <c r="S18" i="2"/>
  <c r="S19" i="2"/>
  <c r="S20" i="2"/>
  <c r="S21" i="2"/>
  <c r="S22" i="2"/>
  <c r="S23" i="2"/>
  <c r="S24" i="2"/>
  <c r="S25" i="2"/>
  <c r="S26" i="2"/>
  <c r="S27" i="2"/>
  <c r="S28" i="2"/>
  <c r="S29" i="2"/>
  <c r="S30" i="2"/>
  <c r="S31" i="2"/>
  <c r="S32" i="2"/>
  <c r="S33" i="2"/>
  <c r="S34" i="2"/>
  <c r="S35" i="2"/>
  <c r="S36" i="2"/>
  <c r="S37" i="2"/>
  <c r="S38" i="2"/>
  <c r="S39" i="2"/>
  <c r="S40" i="2"/>
  <c r="S41" i="2"/>
  <c r="S42" i="2"/>
  <c r="S43" i="2"/>
  <c r="S44" i="2"/>
  <c r="S45" i="2"/>
  <c r="S46" i="2"/>
  <c r="S47" i="2"/>
  <c r="S48" i="2"/>
  <c r="S49" i="2"/>
  <c r="S50" i="2"/>
  <c r="S51" i="2"/>
  <c r="S52" i="2"/>
  <c r="S53" i="2"/>
  <c r="S54" i="2"/>
  <c r="S55" i="2"/>
  <c r="S56" i="2"/>
  <c r="S57" i="2"/>
  <c r="S58" i="2"/>
  <c r="S59" i="2"/>
  <c r="S60" i="2"/>
  <c r="S61" i="2"/>
  <c r="S62" i="2"/>
  <c r="S63" i="2"/>
  <c r="S64" i="2"/>
  <c r="S65" i="2"/>
  <c r="S66" i="2"/>
  <c r="S67" i="2"/>
  <c r="S68" i="2"/>
  <c r="S69" i="2"/>
  <c r="S70" i="2"/>
  <c r="S71" i="2"/>
  <c r="S72" i="2"/>
  <c r="S73" i="2"/>
  <c r="S74" i="2"/>
  <c r="S75" i="2"/>
  <c r="S76" i="2"/>
  <c r="S77" i="2"/>
  <c r="S78" i="2"/>
  <c r="S79" i="2"/>
  <c r="S80" i="2"/>
  <c r="S81" i="2"/>
  <c r="S82" i="2"/>
  <c r="S83" i="2"/>
  <c r="S84" i="2"/>
  <c r="S85" i="2"/>
  <c r="S86" i="2"/>
  <c r="S87" i="2"/>
  <c r="S88" i="2"/>
  <c r="S89" i="2"/>
  <c r="S90" i="2"/>
  <c r="S91" i="2"/>
  <c r="S92" i="2"/>
  <c r="S93" i="2"/>
  <c r="S94" i="2"/>
  <c r="S95" i="2"/>
  <c r="S96" i="2"/>
  <c r="S97" i="2"/>
  <c r="S98" i="2"/>
  <c r="S99" i="2"/>
  <c r="S100" i="2"/>
  <c r="S101" i="2"/>
  <c r="S102" i="2"/>
  <c r="S103" i="2"/>
  <c r="S104" i="2"/>
  <c r="S105" i="2"/>
  <c r="S106" i="2"/>
  <c r="S107" i="2"/>
  <c r="S108" i="2"/>
  <c r="S109" i="2"/>
  <c r="S110" i="2"/>
  <c r="S111" i="2"/>
  <c r="S112" i="2"/>
  <c r="S113" i="2"/>
  <c r="S114" i="2"/>
  <c r="S115" i="2"/>
  <c r="S116" i="2"/>
  <c r="S117" i="2"/>
  <c r="S118" i="2"/>
  <c r="S119" i="2"/>
  <c r="S120" i="2"/>
  <c r="S121" i="2"/>
  <c r="S122" i="2"/>
  <c r="S123" i="2"/>
  <c r="S124" i="2"/>
  <c r="S125" i="2"/>
  <c r="S126" i="2"/>
  <c r="S127" i="2"/>
  <c r="S128" i="2"/>
  <c r="S129" i="2"/>
  <c r="S130" i="2"/>
  <c r="S131" i="2"/>
  <c r="S132" i="2"/>
  <c r="S133" i="2"/>
  <c r="S134" i="2"/>
  <c r="S135" i="2"/>
  <c r="S136" i="2"/>
  <c r="S137" i="2"/>
  <c r="S138" i="2"/>
  <c r="S139" i="2"/>
  <c r="S140" i="2"/>
  <c r="S141" i="2"/>
  <c r="S142" i="2"/>
  <c r="S143" i="2"/>
  <c r="S144" i="2"/>
  <c r="S145" i="2"/>
  <c r="S146" i="2"/>
  <c r="S147" i="2"/>
  <c r="S148" i="2"/>
  <c r="S149" i="2"/>
  <c r="S150" i="2"/>
  <c r="S151" i="2"/>
  <c r="S152" i="2"/>
  <c r="S153" i="2"/>
  <c r="S154" i="2"/>
  <c r="S155" i="2"/>
  <c r="S156" i="2"/>
  <c r="S157" i="2"/>
  <c r="S158" i="2"/>
  <c r="S159" i="2"/>
  <c r="S160" i="2"/>
  <c r="S161" i="2"/>
  <c r="S162" i="2"/>
  <c r="S163" i="2"/>
  <c r="S164" i="2"/>
  <c r="S165" i="2"/>
  <c r="S166" i="2"/>
  <c r="S167" i="2"/>
  <c r="S168" i="2"/>
  <c r="S169" i="2"/>
  <c r="S170" i="2"/>
  <c r="S171" i="2"/>
  <c r="S173" i="2"/>
  <c r="S174" i="2"/>
  <c r="S175" i="2"/>
  <c r="S176" i="2"/>
  <c r="S177" i="2"/>
  <c r="S178" i="2"/>
  <c r="S179" i="2"/>
  <c r="S180" i="2"/>
  <c r="S172" i="2"/>
  <c r="S181" i="2"/>
  <c r="S182" i="2"/>
  <c r="S183" i="2"/>
  <c r="S184" i="2"/>
  <c r="S185" i="2"/>
  <c r="S186" i="2"/>
  <c r="S187" i="2"/>
  <c r="S188" i="2"/>
  <c r="S189" i="2"/>
  <c r="S190" i="2"/>
  <c r="S191" i="2"/>
  <c r="S192" i="2"/>
  <c r="S193" i="2"/>
  <c r="S194" i="2"/>
  <c r="S195" i="2"/>
  <c r="S196" i="2"/>
  <c r="S197" i="2"/>
  <c r="S198" i="2"/>
  <c r="S199" i="2"/>
  <c r="S200" i="2"/>
  <c r="S201" i="2"/>
  <c r="S202" i="2"/>
  <c r="S203" i="2"/>
  <c r="S204" i="2"/>
  <c r="S205" i="2"/>
  <c r="S206" i="2"/>
  <c r="S207" i="2"/>
  <c r="S208" i="2"/>
  <c r="S209" i="2"/>
  <c r="S210" i="2"/>
  <c r="S211" i="2"/>
  <c r="S212" i="2"/>
  <c r="S213" i="2"/>
  <c r="S214" i="2"/>
  <c r="S215" i="2"/>
  <c r="S216" i="2"/>
  <c r="S217" i="2"/>
  <c r="S218" i="2"/>
  <c r="S219" i="2"/>
  <c r="S220" i="2"/>
  <c r="S221" i="2"/>
  <c r="S222" i="2"/>
  <c r="S223" i="2"/>
  <c r="S224" i="2"/>
  <c r="S225" i="2"/>
  <c r="S226" i="2"/>
  <c r="S227" i="2"/>
  <c r="S228" i="2"/>
  <c r="S229" i="2"/>
  <c r="S230" i="2"/>
  <c r="S231" i="2"/>
  <c r="S232" i="2"/>
  <c r="S233" i="2"/>
  <c r="S234" i="2"/>
  <c r="S235" i="2"/>
  <c r="S236" i="2"/>
  <c r="S237" i="2"/>
  <c r="S238" i="2"/>
  <c r="S239" i="2"/>
  <c r="S240" i="2"/>
  <c r="S241" i="2"/>
  <c r="S242" i="2"/>
  <c r="S243" i="2"/>
  <c r="S2" i="2"/>
  <c r="BL9" i="2" l="1"/>
  <c r="BL8" i="2"/>
  <c r="BL233" i="2"/>
  <c r="BL191" i="2"/>
  <c r="BL121" i="2"/>
  <c r="BL51" i="2"/>
  <c r="BL181" i="2"/>
  <c r="BL41" i="2"/>
  <c r="BL138" i="2"/>
  <c r="BL195" i="2"/>
  <c r="BL167" i="2"/>
  <c r="BL153" i="2"/>
  <c r="BL139" i="2"/>
  <c r="BL236" i="2"/>
  <c r="BL222" i="2"/>
  <c r="BL180" i="2"/>
  <c r="BL152" i="2"/>
  <c r="BL124" i="2"/>
  <c r="BL96" i="2"/>
  <c r="BL82" i="2"/>
  <c r="BL54" i="2"/>
  <c r="BL26" i="2"/>
  <c r="BL207" i="2"/>
  <c r="BL193" i="2"/>
  <c r="BL165" i="2"/>
  <c r="BL151" i="2"/>
  <c r="BL123" i="2"/>
  <c r="BL109" i="2"/>
  <c r="BL53" i="2"/>
  <c r="BL25" i="2"/>
  <c r="BL220" i="2"/>
  <c r="BL206" i="2"/>
  <c r="BL178" i="2"/>
  <c r="BL164" i="2"/>
  <c r="BL136" i="2"/>
  <c r="BL108" i="2"/>
  <c r="BL80" i="2"/>
  <c r="BL66" i="2"/>
  <c r="BL52" i="2"/>
  <c r="BL24" i="2"/>
  <c r="BL205" i="2"/>
  <c r="BL177" i="2"/>
  <c r="BL149" i="2"/>
  <c r="BL93" i="2"/>
  <c r="BL37" i="2"/>
  <c r="BL194" i="2"/>
  <c r="BL67" i="2"/>
  <c r="BL122" i="2"/>
  <c r="BL135" i="2"/>
  <c r="BL217" i="2"/>
  <c r="BL189" i="2"/>
  <c r="BL147" i="2"/>
  <c r="BL119" i="2"/>
  <c r="BL91" i="2"/>
  <c r="BL63" i="2"/>
  <c r="BL21" i="2"/>
  <c r="BL209" i="2"/>
  <c r="BL125" i="2"/>
  <c r="BL208" i="2"/>
  <c r="BL166" i="2"/>
  <c r="BL110" i="2"/>
  <c r="BL40" i="2"/>
  <c r="BL221" i="2"/>
  <c r="BL179" i="2"/>
  <c r="BL137" i="2"/>
  <c r="BL95" i="2"/>
  <c r="BL234" i="2"/>
  <c r="BL192" i="2"/>
  <c r="BL150" i="2"/>
  <c r="BL94" i="2"/>
  <c r="BL38" i="2"/>
  <c r="BL219" i="2"/>
  <c r="BL163" i="2"/>
  <c r="BL107" i="2"/>
  <c r="BL79" i="2"/>
  <c r="BL65" i="2"/>
  <c r="BL231" i="2"/>
  <c r="BL203" i="2"/>
  <c r="BL175" i="2"/>
  <c r="BL161" i="2"/>
  <c r="BL133" i="2"/>
  <c r="BL105" i="2"/>
  <c r="BL77" i="2"/>
  <c r="BL49" i="2"/>
  <c r="BL35" i="2"/>
  <c r="BL27" i="2"/>
  <c r="BL23" i="2"/>
  <c r="BL68" i="2"/>
  <c r="BL81" i="2"/>
  <c r="BL39" i="2"/>
  <c r="BL235" i="2"/>
  <c r="BL223" i="2"/>
  <c r="BL97" i="2"/>
  <c r="BL55" i="2"/>
  <c r="BL100" i="2"/>
  <c r="BL69" i="2"/>
  <c r="BL12" i="2"/>
  <c r="BL240" i="2"/>
  <c r="BL226" i="2"/>
  <c r="BL198" i="2"/>
  <c r="BL184" i="2"/>
  <c r="BL170" i="2"/>
  <c r="BL156" i="2"/>
  <c r="BL142" i="2"/>
  <c r="BL128" i="2"/>
  <c r="BL86" i="2"/>
  <c r="BL72" i="2"/>
  <c r="BL58" i="2"/>
  <c r="BL44" i="2"/>
  <c r="BL30" i="2"/>
  <c r="BL111" i="2"/>
  <c r="BL213" i="2"/>
  <c r="BL199" i="2"/>
  <c r="BL185" i="2"/>
  <c r="BL171" i="2"/>
  <c r="BL157" i="2"/>
  <c r="BL143" i="2"/>
  <c r="BL129" i="2"/>
  <c r="BL115" i="2"/>
  <c r="BL101" i="2"/>
  <c r="BL87" i="2"/>
  <c r="BL73" i="2"/>
  <c r="BL59" i="2"/>
  <c r="BL45" i="2"/>
  <c r="BL31" i="2"/>
  <c r="BL17" i="2"/>
  <c r="BL3" i="2"/>
  <c r="BL114" i="2"/>
  <c r="BL237" i="2"/>
  <c r="BL83" i="2"/>
  <c r="BL241" i="2"/>
  <c r="BL212" i="2"/>
  <c r="BL227" i="2"/>
  <c r="BL7" i="2"/>
  <c r="BL238" i="2"/>
  <c r="BL224" i="2"/>
  <c r="BL210" i="2"/>
  <c r="BL196" i="2"/>
  <c r="BL182" i="2"/>
  <c r="BL168" i="2"/>
  <c r="BL154" i="2"/>
  <c r="BL140" i="2"/>
  <c r="BL126" i="2"/>
  <c r="BL112" i="2"/>
  <c r="BL98" i="2"/>
  <c r="BL84" i="2"/>
  <c r="BL70" i="2"/>
  <c r="BL56" i="2"/>
  <c r="BL42" i="2"/>
  <c r="BL28" i="2"/>
  <c r="BL14" i="2"/>
  <c r="BL13" i="2"/>
  <c r="AK242" i="2"/>
  <c r="AL242" i="2" s="1"/>
  <c r="AK228" i="2"/>
  <c r="AL228" i="2" s="1"/>
  <c r="AK214" i="2"/>
  <c r="AL214" i="2" s="1"/>
  <c r="AK200" i="2"/>
  <c r="AL200" i="2" s="1"/>
  <c r="AK186" i="2"/>
  <c r="AL186" i="2" s="1"/>
  <c r="AK158" i="2"/>
  <c r="AL158" i="2" s="1"/>
  <c r="AK144" i="2"/>
  <c r="AL144" i="2" s="1"/>
  <c r="AK130" i="2"/>
  <c r="AL130" i="2" s="1"/>
  <c r="AK116" i="2"/>
  <c r="AL116" i="2" s="1"/>
  <c r="AK102" i="2"/>
  <c r="AK88" i="2"/>
  <c r="AL88" i="2" s="1"/>
  <c r="AK74" i="2"/>
  <c r="AK60" i="2"/>
  <c r="AL60" i="2" s="1"/>
  <c r="AK46" i="2"/>
  <c r="AL46" i="2" s="1"/>
  <c r="AK32" i="2"/>
  <c r="AL32" i="2" s="1"/>
  <c r="AK18" i="2"/>
  <c r="AL18" i="2" s="1"/>
  <c r="AK4" i="2"/>
  <c r="BL16" i="2"/>
  <c r="BL2" i="2"/>
  <c r="BL11" i="2"/>
  <c r="BL10" i="2"/>
  <c r="BL232" i="2"/>
  <c r="BL204" i="2"/>
  <c r="BL190" i="2"/>
  <c r="BL162" i="2"/>
  <c r="BL148" i="2"/>
  <c r="BL134" i="2"/>
  <c r="BL120" i="2"/>
  <c r="BL106" i="2"/>
  <c r="BL92" i="2"/>
  <c r="BL50" i="2"/>
  <c r="BL36" i="2"/>
  <c r="BL22" i="2"/>
  <c r="BL216" i="2"/>
  <c r="BL202" i="2"/>
  <c r="BL174" i="2"/>
  <c r="BL160" i="2"/>
  <c r="BL132" i="2"/>
  <c r="BL118" i="2"/>
  <c r="BL104" i="2"/>
  <c r="BL90" i="2"/>
  <c r="BL76" i="2"/>
  <c r="BL62" i="2"/>
  <c r="BL34" i="2"/>
  <c r="BL20" i="2"/>
  <c r="BL6" i="2"/>
  <c r="BL243" i="2"/>
  <c r="BL229" i="2"/>
  <c r="BL201" i="2"/>
  <c r="BL187" i="2"/>
  <c r="BL159" i="2"/>
  <c r="BL145" i="2"/>
  <c r="BL131" i="2"/>
  <c r="BL117" i="2"/>
  <c r="BL103" i="2"/>
  <c r="BL89" i="2"/>
  <c r="BL75" i="2"/>
  <c r="BL47" i="2"/>
  <c r="BL33" i="2"/>
  <c r="BL19" i="2"/>
  <c r="BL5" i="2"/>
  <c r="BL242" i="2"/>
  <c r="BL214" i="2"/>
  <c r="BL186" i="2"/>
  <c r="BL158" i="2"/>
  <c r="BL144" i="2"/>
  <c r="BL116" i="2"/>
  <c r="BL102" i="2"/>
  <c r="BL88" i="2"/>
  <c r="BL74" i="2"/>
  <c r="BL46" i="2"/>
  <c r="BL32" i="2"/>
  <c r="BL18" i="2"/>
  <c r="BL4" i="2"/>
  <c r="BL218" i="2"/>
  <c r="BL176" i="2"/>
  <c r="BL78" i="2"/>
  <c r="BL230" i="2"/>
  <c r="BL188" i="2"/>
  <c r="BL146" i="2"/>
  <c r="BL48" i="2"/>
  <c r="BL215" i="2"/>
  <c r="BL173" i="2"/>
  <c r="BL61" i="2"/>
  <c r="BL228" i="2"/>
  <c r="BL200" i="2"/>
  <c r="BL172" i="2"/>
  <c r="BL130" i="2"/>
  <c r="BL60" i="2"/>
  <c r="BL64" i="2"/>
  <c r="BL239" i="2"/>
  <c r="BL225" i="2"/>
  <c r="BL211" i="2"/>
  <c r="BL197" i="2"/>
  <c r="BL183" i="2"/>
  <c r="BL169" i="2"/>
  <c r="BL155" i="2"/>
  <c r="BL141" i="2"/>
  <c r="BL127" i="2"/>
  <c r="BL113" i="2"/>
  <c r="BL99" i="2"/>
  <c r="BL85" i="2"/>
  <c r="BL71" i="2"/>
  <c r="BL57" i="2"/>
  <c r="BL43" i="2"/>
  <c r="BL29" i="2"/>
  <c r="BL15" i="2"/>
  <c r="AK241" i="2"/>
  <c r="AL241" i="2" s="1"/>
  <c r="AK227" i="2"/>
  <c r="AL227" i="2" s="1"/>
  <c r="AK213" i="2"/>
  <c r="AL213" i="2" s="1"/>
  <c r="AK199" i="2"/>
  <c r="AL199" i="2" s="1"/>
  <c r="AK185" i="2"/>
  <c r="AL185" i="2" s="1"/>
  <c r="AK171" i="2"/>
  <c r="AL171" i="2" s="1"/>
  <c r="AK157" i="2"/>
  <c r="AL157" i="2" s="1"/>
  <c r="AK143" i="2"/>
  <c r="AL143" i="2" s="1"/>
  <c r="AK73" i="2"/>
  <c r="AL73" i="2" s="1"/>
  <c r="AK45" i="2"/>
  <c r="AL45" i="2" s="1"/>
  <c r="AK31" i="2"/>
  <c r="AL31" i="2" s="1"/>
  <c r="AK17" i="2"/>
  <c r="AL17" i="2" s="1"/>
  <c r="AK3" i="2"/>
  <c r="AL3" i="2" s="1"/>
  <c r="AK235" i="2"/>
  <c r="AL235" i="2" s="1"/>
  <c r="AK221" i="2"/>
  <c r="AL221" i="2" s="1"/>
  <c r="AK207" i="2"/>
  <c r="AL207" i="2" s="1"/>
  <c r="AK165" i="2"/>
  <c r="AL165" i="2" s="1"/>
  <c r="AK123" i="2"/>
  <c r="AL123" i="2" s="1"/>
  <c r="AK109" i="2"/>
  <c r="AL109" i="2" s="1"/>
  <c r="AK81" i="2"/>
  <c r="AL81" i="2" s="1"/>
  <c r="AK67" i="2"/>
  <c r="AL67" i="2" s="1"/>
  <c r="AK25" i="2"/>
  <c r="AL25" i="2" s="1"/>
  <c r="AK11" i="2"/>
  <c r="AL11" i="2" s="1"/>
  <c r="AK172" i="2"/>
  <c r="AL172" i="2" s="1"/>
  <c r="AK236" i="2"/>
  <c r="AL236" i="2" s="1"/>
  <c r="AK194" i="2"/>
  <c r="AL194" i="2" s="1"/>
  <c r="AK152" i="2"/>
  <c r="AL152" i="2" s="1"/>
  <c r="AK138" i="2"/>
  <c r="AL138" i="2" s="1"/>
  <c r="AK96" i="2"/>
  <c r="AL96" i="2" s="1"/>
  <c r="AK54" i="2"/>
  <c r="AL54" i="2" s="1"/>
  <c r="AK40" i="2"/>
  <c r="AL40" i="2" s="1"/>
  <c r="AK231" i="2"/>
  <c r="AL231" i="2" s="1"/>
  <c r="AK217" i="2"/>
  <c r="AL217" i="2" s="1"/>
  <c r="AK203" i="2"/>
  <c r="AL203" i="2" s="1"/>
  <c r="AK189" i="2"/>
  <c r="AL189" i="2" s="1"/>
  <c r="AK161" i="2"/>
  <c r="AL161" i="2" s="1"/>
  <c r="AK147" i="2"/>
  <c r="AL147" i="2" s="1"/>
  <c r="AK133" i="2"/>
  <c r="AL133" i="2" s="1"/>
  <c r="AK119" i="2"/>
  <c r="AL119" i="2" s="1"/>
  <c r="AK105" i="2"/>
  <c r="AL105" i="2" s="1"/>
  <c r="AK91" i="2"/>
  <c r="AL91" i="2" s="1"/>
  <c r="AK77" i="2"/>
  <c r="AL77" i="2" s="1"/>
  <c r="AK63" i="2"/>
  <c r="AL63" i="2" s="1"/>
  <c r="AK49" i="2"/>
  <c r="AL49" i="2" s="1"/>
  <c r="AK35" i="2"/>
  <c r="AL35" i="2" s="1"/>
  <c r="AK21" i="2"/>
  <c r="AL21" i="2" s="1"/>
  <c r="AK7" i="2"/>
  <c r="AL7" i="2" s="1"/>
  <c r="AK179" i="2"/>
  <c r="AL179" i="2" s="1"/>
  <c r="AK234" i="2"/>
  <c r="AL234" i="2" s="1"/>
  <c r="AK220" i="2"/>
  <c r="AL220" i="2" s="1"/>
  <c r="AK206" i="2"/>
  <c r="AL206" i="2" s="1"/>
  <c r="AK136" i="2"/>
  <c r="AL136" i="2" s="1"/>
  <c r="AK122" i="2"/>
  <c r="AL122" i="2" s="1"/>
  <c r="AK108" i="2"/>
  <c r="AL108" i="2" s="1"/>
  <c r="AK80" i="2"/>
  <c r="AL80" i="2" s="1"/>
  <c r="AK66" i="2"/>
  <c r="AL66" i="2" s="1"/>
  <c r="AK38" i="2"/>
  <c r="AL38" i="2" s="1"/>
  <c r="AK24" i="2"/>
  <c r="AL24" i="2" s="1"/>
  <c r="AK10" i="2"/>
  <c r="AL10" i="2" s="1"/>
  <c r="AK129" i="2"/>
  <c r="AL129" i="2" s="1"/>
  <c r="AK115" i="2"/>
  <c r="AL115" i="2" s="1"/>
  <c r="AK101" i="2"/>
  <c r="AL101" i="2" s="1"/>
  <c r="AK87" i="2"/>
  <c r="AK59" i="2"/>
  <c r="AK137" i="2"/>
  <c r="AL137" i="2" s="1"/>
  <c r="AK39" i="2"/>
  <c r="AL39" i="2" s="1"/>
  <c r="AK164" i="2"/>
  <c r="AL164" i="2" s="1"/>
  <c r="AK237" i="2"/>
  <c r="AL237" i="2" s="1"/>
  <c r="AK195" i="2"/>
  <c r="AL195" i="2" s="1"/>
  <c r="AK153" i="2"/>
  <c r="AL153" i="2" s="1"/>
  <c r="AK139" i="2"/>
  <c r="AL139" i="2" s="1"/>
  <c r="AK97" i="2"/>
  <c r="AL97" i="2" s="1"/>
  <c r="AK55" i="2"/>
  <c r="AL55" i="2" s="1"/>
  <c r="AK41" i="2"/>
  <c r="AL41" i="2" s="1"/>
  <c r="AM41" i="2" s="1"/>
  <c r="AK193" i="2"/>
  <c r="AL193" i="2" s="1"/>
  <c r="AK151" i="2"/>
  <c r="AL151" i="2" s="1"/>
  <c r="AK95" i="2"/>
  <c r="AL95" i="2" s="1"/>
  <c r="AK53" i="2"/>
  <c r="AL53" i="2" s="1"/>
  <c r="AK150" i="2"/>
  <c r="AL150" i="2" s="1"/>
  <c r="AK52" i="2"/>
  <c r="AL52" i="2" s="1"/>
  <c r="AK135" i="2"/>
  <c r="AL135" i="2" s="1"/>
  <c r="AK192" i="2"/>
  <c r="AL192" i="2" s="1"/>
  <c r="AK94" i="2"/>
  <c r="AL94" i="2" s="1"/>
  <c r="AK219" i="2"/>
  <c r="AL219" i="2" s="1"/>
  <c r="AK191" i="2"/>
  <c r="AL191" i="2" s="1"/>
  <c r="AK163" i="2"/>
  <c r="AL163" i="2" s="1"/>
  <c r="AK107" i="2"/>
  <c r="AL107" i="2" s="1"/>
  <c r="AK93" i="2"/>
  <c r="AL93" i="2" s="1"/>
  <c r="AK79" i="2"/>
  <c r="AL79" i="2" s="1"/>
  <c r="AK65" i="2"/>
  <c r="AL65" i="2" s="1"/>
  <c r="AK51" i="2"/>
  <c r="AL51" i="2" s="1"/>
  <c r="AK37" i="2"/>
  <c r="AL37" i="2" s="1"/>
  <c r="AK23" i="2"/>
  <c r="AL23" i="2" s="1"/>
  <c r="AK9" i="2"/>
  <c r="AL9" i="2" s="1"/>
  <c r="AK223" i="2"/>
  <c r="AL223" i="2" s="1"/>
  <c r="AK209" i="2"/>
  <c r="AL209" i="2" s="1"/>
  <c r="AK181" i="2"/>
  <c r="AL181" i="2" s="1"/>
  <c r="AK167" i="2"/>
  <c r="AL167" i="2" s="1"/>
  <c r="AK125" i="2"/>
  <c r="AL125" i="2" s="1"/>
  <c r="AK111" i="2"/>
  <c r="AK83" i="2"/>
  <c r="AL83" i="2" s="1"/>
  <c r="AK69" i="2"/>
  <c r="AL69" i="2" s="1"/>
  <c r="AK27" i="2"/>
  <c r="AL27" i="2" s="1"/>
  <c r="AK13" i="2"/>
  <c r="AL13" i="2" s="1"/>
  <c r="AK149" i="2"/>
  <c r="AL149" i="2" s="1"/>
  <c r="AK233" i="2"/>
  <c r="AL233" i="2" s="1"/>
  <c r="AK205" i="2"/>
  <c r="AL205" i="2" s="1"/>
  <c r="AK178" i="2"/>
  <c r="AL178" i="2" s="1"/>
  <c r="AK121" i="2"/>
  <c r="AL121" i="2" s="1"/>
  <c r="AK177" i="2"/>
  <c r="AL177" i="2" s="1"/>
  <c r="AK222" i="2"/>
  <c r="AL222" i="2" s="1"/>
  <c r="AK208" i="2"/>
  <c r="AL208" i="2" s="1"/>
  <c r="AK180" i="2"/>
  <c r="AL180" i="2" s="1"/>
  <c r="AK166" i="2"/>
  <c r="AL166" i="2" s="1"/>
  <c r="AK124" i="2"/>
  <c r="AL124" i="2" s="1"/>
  <c r="AK110" i="2"/>
  <c r="AL110" i="2" s="1"/>
  <c r="AK82" i="2"/>
  <c r="AL82" i="2" s="1"/>
  <c r="AK68" i="2"/>
  <c r="AL68" i="2" s="1"/>
  <c r="AK26" i="2"/>
  <c r="AL26" i="2" s="1"/>
  <c r="AK12" i="2"/>
  <c r="AL12" i="2" s="1"/>
  <c r="AK2" i="2"/>
  <c r="AL2" i="2" s="1"/>
  <c r="AK174" i="2"/>
  <c r="AL174" i="2" s="1"/>
  <c r="AK230" i="2"/>
  <c r="AL230" i="2" s="1"/>
  <c r="AK216" i="2"/>
  <c r="AL216" i="2" s="1"/>
  <c r="AK202" i="2"/>
  <c r="AL202" i="2" s="1"/>
  <c r="AK188" i="2"/>
  <c r="AL188" i="2" s="1"/>
  <c r="AK160" i="2"/>
  <c r="AL160" i="2" s="1"/>
  <c r="AK146" i="2"/>
  <c r="AL146" i="2" s="1"/>
  <c r="AK132" i="2"/>
  <c r="AL132" i="2" s="1"/>
  <c r="AK118" i="2"/>
  <c r="AL118" i="2" s="1"/>
  <c r="AK104" i="2"/>
  <c r="AL104" i="2" s="1"/>
  <c r="AK90" i="2"/>
  <c r="AL90" i="2" s="1"/>
  <c r="AK76" i="2"/>
  <c r="AL76" i="2" s="1"/>
  <c r="AK62" i="2"/>
  <c r="AL62" i="2" s="1"/>
  <c r="AK48" i="2"/>
  <c r="AL48" i="2" s="1"/>
  <c r="AK34" i="2"/>
  <c r="AL34" i="2" s="1"/>
  <c r="AK20" i="2"/>
  <c r="AL20" i="2" s="1"/>
  <c r="AK6" i="2"/>
  <c r="AL6" i="2" s="1"/>
  <c r="AK243" i="2"/>
  <c r="AL243" i="2" s="1"/>
  <c r="AK229" i="2"/>
  <c r="AK215" i="2"/>
  <c r="AL215" i="2" s="1"/>
  <c r="AK201" i="2"/>
  <c r="AL201" i="2" s="1"/>
  <c r="AK187" i="2"/>
  <c r="AL187" i="2" s="1"/>
  <c r="AK173" i="2"/>
  <c r="AL173" i="2" s="1"/>
  <c r="AK159" i="2"/>
  <c r="AL159" i="2" s="1"/>
  <c r="AK145" i="2"/>
  <c r="AL145" i="2" s="1"/>
  <c r="AK131" i="2"/>
  <c r="AL131" i="2" s="1"/>
  <c r="AK117" i="2"/>
  <c r="AL117" i="2" s="1"/>
  <c r="AK103" i="2"/>
  <c r="AL103" i="2" s="1"/>
  <c r="AK89" i="2"/>
  <c r="AL89" i="2" s="1"/>
  <c r="AK75" i="2"/>
  <c r="AL75" i="2" s="1"/>
  <c r="AK61" i="2"/>
  <c r="AL61" i="2" s="1"/>
  <c r="AK47" i="2"/>
  <c r="AL47" i="2" s="1"/>
  <c r="AK33" i="2"/>
  <c r="AL33" i="2" s="1"/>
  <c r="AK19" i="2"/>
  <c r="AL19" i="2" s="1"/>
  <c r="AK5" i="2"/>
  <c r="AL5" i="2" s="1"/>
  <c r="AK238" i="2"/>
  <c r="AL238" i="2" s="1"/>
  <c r="AK224" i="2"/>
  <c r="AL224" i="2" s="1"/>
  <c r="AK210" i="2"/>
  <c r="AL210" i="2" s="1"/>
  <c r="AK196" i="2"/>
  <c r="AL196" i="2" s="1"/>
  <c r="AK182" i="2"/>
  <c r="AL182" i="2" s="1"/>
  <c r="AK154" i="2"/>
  <c r="AL154" i="2" s="1"/>
  <c r="AK140" i="2"/>
  <c r="AL140" i="2" s="1"/>
  <c r="AK126" i="2"/>
  <c r="AL126" i="2" s="1"/>
  <c r="AK112" i="2"/>
  <c r="AL112" i="2" s="1"/>
  <c r="AK98" i="2"/>
  <c r="AL98" i="2" s="1"/>
  <c r="AK84" i="2"/>
  <c r="AL84" i="2" s="1"/>
  <c r="AK70" i="2"/>
  <c r="AK56" i="2"/>
  <c r="AL56" i="2" s="1"/>
  <c r="AK42" i="2"/>
  <c r="AK14" i="2"/>
  <c r="AL14" i="2" s="1"/>
  <c r="AK175" i="2"/>
  <c r="AL175" i="2" s="1"/>
  <c r="AK240" i="2"/>
  <c r="AL240" i="2" s="1"/>
  <c r="AK226" i="2"/>
  <c r="AL226" i="2" s="1"/>
  <c r="AK212" i="2"/>
  <c r="AL212" i="2" s="1"/>
  <c r="AK198" i="2"/>
  <c r="AL198" i="2" s="1"/>
  <c r="AK184" i="2"/>
  <c r="AL184" i="2" s="1"/>
  <c r="AK170" i="2"/>
  <c r="AL170" i="2" s="1"/>
  <c r="AK156" i="2"/>
  <c r="AL156" i="2" s="1"/>
  <c r="AK142" i="2"/>
  <c r="AL142" i="2" s="1"/>
  <c r="AK128" i="2"/>
  <c r="AL128" i="2" s="1"/>
  <c r="AK114" i="2"/>
  <c r="AL114" i="2" s="1"/>
  <c r="AK100" i="2"/>
  <c r="AL100" i="2" s="1"/>
  <c r="AK86" i="2"/>
  <c r="AL86" i="2" s="1"/>
  <c r="AK72" i="2"/>
  <c r="AL72" i="2" s="1"/>
  <c r="AK58" i="2"/>
  <c r="AL58" i="2" s="1"/>
  <c r="AK44" i="2"/>
  <c r="AL44" i="2" s="1"/>
  <c r="AK30" i="2"/>
  <c r="AL30" i="2" s="1"/>
  <c r="AK16" i="2"/>
  <c r="AL16" i="2" s="1"/>
  <c r="AK239" i="2"/>
  <c r="AL239" i="2" s="1"/>
  <c r="AK225" i="2"/>
  <c r="AL225" i="2" s="1"/>
  <c r="AK211" i="2"/>
  <c r="AL211" i="2" s="1"/>
  <c r="AK197" i="2"/>
  <c r="AL197" i="2" s="1"/>
  <c r="AK183" i="2"/>
  <c r="AL183" i="2" s="1"/>
  <c r="AK169" i="2"/>
  <c r="AL169" i="2" s="1"/>
  <c r="AK155" i="2"/>
  <c r="AL155" i="2" s="1"/>
  <c r="AK141" i="2"/>
  <c r="AL141" i="2" s="1"/>
  <c r="AK127" i="2"/>
  <c r="AL127" i="2" s="1"/>
  <c r="AK113" i="2"/>
  <c r="AL113" i="2" s="1"/>
  <c r="AK99" i="2"/>
  <c r="AL99" i="2" s="1"/>
  <c r="AK85" i="2"/>
  <c r="AL85" i="2" s="1"/>
  <c r="AK71" i="2"/>
  <c r="AL71" i="2" s="1"/>
  <c r="AK57" i="2"/>
  <c r="AL57" i="2" s="1"/>
  <c r="AK43" i="2"/>
  <c r="AL43" i="2" s="1"/>
  <c r="AK29" i="2"/>
  <c r="AL29" i="2" s="1"/>
  <c r="AK15" i="2"/>
  <c r="AL15" i="2" s="1"/>
  <c r="AK168" i="2"/>
  <c r="AL168" i="2" s="1"/>
  <c r="AK28" i="2"/>
  <c r="AL28" i="2" s="1"/>
  <c r="AK232" i="2"/>
  <c r="AL232" i="2" s="1"/>
  <c r="AK218" i="2"/>
  <c r="AL218" i="2" s="1"/>
  <c r="AK204" i="2"/>
  <c r="AL204" i="2" s="1"/>
  <c r="AK190" i="2"/>
  <c r="AL190" i="2" s="1"/>
  <c r="AK176" i="2"/>
  <c r="AL176" i="2" s="1"/>
  <c r="AK162" i="2"/>
  <c r="AL162" i="2" s="1"/>
  <c r="AK148" i="2"/>
  <c r="AL148" i="2" s="1"/>
  <c r="AK134" i="2"/>
  <c r="AL134" i="2" s="1"/>
  <c r="AK120" i="2"/>
  <c r="AL120" i="2" s="1"/>
  <c r="AK106" i="2"/>
  <c r="AL106" i="2" s="1"/>
  <c r="AK92" i="2"/>
  <c r="AL92" i="2" s="1"/>
  <c r="AK78" i="2"/>
  <c r="AL78" i="2" s="1"/>
  <c r="AK64" i="2"/>
  <c r="AL64" i="2" s="1"/>
  <c r="AK50" i="2"/>
  <c r="AL50" i="2" s="1"/>
  <c r="AK36" i="2"/>
  <c r="AL36" i="2" s="1"/>
  <c r="AK22" i="2"/>
  <c r="AL22" i="2" s="1"/>
  <c r="AK8" i="2"/>
  <c r="AL8" i="2" s="1"/>
  <c r="AL111" i="2"/>
  <c r="AM187" i="2" l="1"/>
  <c r="AM79" i="2"/>
  <c r="AM155" i="2"/>
  <c r="AM235" i="2"/>
  <c r="AM203" i="2"/>
  <c r="AM231" i="2"/>
  <c r="AM18" i="2"/>
  <c r="AM34" i="2"/>
  <c r="AM82" i="2"/>
  <c r="AM181" i="2"/>
  <c r="AM197" i="2"/>
  <c r="AM135" i="2"/>
  <c r="AM113" i="2"/>
  <c r="AM225" i="2"/>
  <c r="AM103" i="2"/>
  <c r="AM61" i="2"/>
  <c r="AM118" i="2"/>
  <c r="AM125" i="2"/>
  <c r="AM205" i="2"/>
  <c r="AM7" i="2"/>
  <c r="AM132" i="2"/>
  <c r="AM146" i="2"/>
  <c r="AM12" i="2"/>
  <c r="AM25" i="2"/>
  <c r="AM214" i="2"/>
  <c r="AM73" i="2"/>
  <c r="AM26" i="2"/>
  <c r="AM89" i="2"/>
  <c r="AM107" i="2"/>
  <c r="AM242" i="2"/>
  <c r="AM71" i="2"/>
  <c r="AM182" i="2"/>
  <c r="AM81" i="2"/>
  <c r="AM213" i="2"/>
  <c r="AM141" i="2"/>
  <c r="AM219" i="2"/>
  <c r="AM90" i="2"/>
  <c r="AM29" i="2"/>
  <c r="AM122" i="2"/>
  <c r="AM105" i="2"/>
  <c r="AM77" i="2"/>
  <c r="AM138" i="2"/>
  <c r="AM119" i="2"/>
  <c r="AM169" i="2"/>
  <c r="AM93" i="2"/>
  <c r="AM186" i="2"/>
  <c r="AM66" i="2"/>
  <c r="AM217" i="2"/>
  <c r="AM109" i="2"/>
  <c r="AM75" i="2"/>
  <c r="AM55" i="2"/>
  <c r="AM130" i="2"/>
  <c r="AM97" i="2"/>
  <c r="AM174" i="2"/>
  <c r="AM123" i="2"/>
  <c r="AM179" i="2"/>
  <c r="AM116" i="2"/>
  <c r="AM209" i="2"/>
  <c r="AM237" i="2"/>
  <c r="AM171" i="2"/>
  <c r="AM193" i="2"/>
  <c r="AL59" i="2"/>
  <c r="AM59" i="2" s="1"/>
  <c r="AL229" i="2"/>
  <c r="AM229" i="2" s="1"/>
  <c r="AL42" i="2"/>
  <c r="AM42" i="2" s="1"/>
  <c r="AL4" i="2"/>
  <c r="AM4" i="2" s="1"/>
  <c r="AM98" i="2"/>
  <c r="AM57" i="2"/>
  <c r="AM196" i="2"/>
  <c r="AM39" i="2"/>
  <c r="AL87" i="2"/>
  <c r="AM87" i="2" s="1"/>
  <c r="AM166" i="2"/>
  <c r="AM167" i="2"/>
  <c r="AM162" i="2"/>
  <c r="AM215" i="2"/>
  <c r="AM114" i="2"/>
  <c r="AM23" i="2"/>
  <c r="AM27" i="2"/>
  <c r="AL102" i="2"/>
  <c r="AM102" i="2" s="1"/>
  <c r="AM172" i="2"/>
  <c r="AM185" i="2"/>
  <c r="AM194" i="2"/>
  <c r="AM199" i="2"/>
  <c r="AM37" i="2"/>
  <c r="AM139" i="2"/>
  <c r="AM210" i="2"/>
  <c r="AM228" i="2"/>
  <c r="AL70" i="2"/>
  <c r="AM70" i="2" s="1"/>
  <c r="AM121" i="2"/>
  <c r="AM11" i="2"/>
  <c r="AL74" i="2"/>
  <c r="AM74" i="2" s="1"/>
  <c r="AM212" i="2"/>
  <c r="AM43" i="2"/>
  <c r="AM69" i="2"/>
  <c r="AM65" i="2"/>
  <c r="AM13" i="2"/>
  <c r="AM226" i="2"/>
  <c r="AM183" i="2"/>
  <c r="AM241" i="2"/>
  <c r="AM239" i="2"/>
  <c r="AM17" i="2"/>
  <c r="AM129" i="2"/>
  <c r="AM63" i="2"/>
  <c r="AM111" i="2"/>
  <c r="AM49" i="2"/>
  <c r="AM198" i="2"/>
  <c r="AM223" i="2"/>
  <c r="AM15" i="2"/>
  <c r="AM91" i="2"/>
  <c r="AM154" i="2"/>
  <c r="AM38" i="2"/>
  <c r="AM31" i="2"/>
  <c r="AM230" i="2"/>
  <c r="AM143" i="2"/>
  <c r="AM58" i="2"/>
  <c r="AM10" i="2"/>
  <c r="AM189" i="2"/>
  <c r="AM150" i="2"/>
  <c r="AM106" i="2"/>
  <c r="AM221" i="2"/>
  <c r="AM22" i="2"/>
  <c r="AM170" i="2"/>
  <c r="AM86" i="2"/>
  <c r="AM47" i="2"/>
  <c r="AM6" i="2"/>
  <c r="AM202" i="2"/>
  <c r="AM134" i="2"/>
  <c r="AM127" i="2"/>
  <c r="AM157" i="2"/>
  <c r="AM50" i="2"/>
  <c r="AM54" i="2"/>
  <c r="AM95" i="2"/>
  <c r="AM45" i="2"/>
  <c r="AM84" i="2"/>
  <c r="AM165" i="2"/>
  <c r="AM33" i="2"/>
  <c r="AM151" i="2"/>
  <c r="AM159" i="2"/>
  <c r="AM52" i="2"/>
  <c r="AM145" i="2"/>
  <c r="AM68" i="2"/>
  <c r="AM201" i="2"/>
  <c r="AM149" i="2"/>
  <c r="AM148" i="2"/>
  <c r="AM137" i="2"/>
  <c r="AM218" i="2"/>
  <c r="AM191" i="2"/>
  <c r="AM176" i="2"/>
  <c r="AM164" i="2"/>
  <c r="AM233" i="2"/>
  <c r="AM9" i="2"/>
  <c r="AM161" i="2"/>
  <c r="AM178" i="2"/>
  <c r="AM36" i="2"/>
  <c r="AM207" i="2"/>
  <c r="AM53" i="2"/>
  <c r="AM100" i="2"/>
  <c r="AM153" i="2"/>
  <c r="AM85" i="2"/>
  <c r="AM234" i="2"/>
  <c r="AM101" i="2"/>
  <c r="AM20" i="2"/>
  <c r="AM117" i="2"/>
  <c r="AM133" i="2"/>
  <c r="AM96" i="2"/>
  <c r="AM156" i="2"/>
  <c r="AM173" i="2"/>
  <c r="AM216" i="2"/>
  <c r="AM158" i="2"/>
  <c r="AM180" i="2"/>
  <c r="AM232" i="2"/>
  <c r="AM99" i="2"/>
  <c r="AM224" i="2"/>
  <c r="AM108" i="2"/>
  <c r="AM126" i="2"/>
  <c r="AM204" i="2"/>
  <c r="AM8" i="2"/>
  <c r="AM168" i="2"/>
  <c r="AM236" i="2"/>
  <c r="AM147" i="2"/>
  <c r="AM188" i="2"/>
  <c r="AM40" i="2"/>
  <c r="AM32" i="2"/>
  <c r="AM238" i="2"/>
  <c r="AM163" i="2"/>
  <c r="AM80" i="2"/>
  <c r="AM192" i="2"/>
  <c r="AM160" i="2"/>
  <c r="AM144" i="2"/>
  <c r="AM128" i="2"/>
  <c r="AM48" i="2"/>
  <c r="AM19" i="2"/>
  <c r="AM21" i="2"/>
  <c r="AM72" i="2"/>
  <c r="AM110" i="2"/>
  <c r="AM195" i="2"/>
  <c r="AM28" i="2"/>
  <c r="AM115" i="2"/>
  <c r="AM56" i="2"/>
  <c r="AM200" i="2"/>
  <c r="AM175" i="2"/>
  <c r="AM46" i="2"/>
  <c r="AM177" i="2"/>
  <c r="AM35" i="2"/>
  <c r="AM88" i="2"/>
  <c r="AM60" i="2"/>
  <c r="AM44" i="2"/>
  <c r="AM211" i="2"/>
  <c r="AM152" i="2"/>
  <c r="AM222" i="2"/>
  <c r="AM142" i="2"/>
  <c r="AM24" i="2"/>
  <c r="AM140" i="2"/>
  <c r="AM51" i="2"/>
  <c r="AM220" i="2"/>
  <c r="AM227" i="2"/>
  <c r="AM184" i="2"/>
  <c r="AM190" i="2"/>
  <c r="AM94" i="2"/>
  <c r="AM240" i="2"/>
  <c r="AM16" i="2"/>
  <c r="AM124" i="2"/>
  <c r="AM67" i="2"/>
  <c r="AM243" i="2"/>
  <c r="AM131" i="2"/>
  <c r="AM5" i="2"/>
  <c r="AM206" i="2"/>
  <c r="AM112" i="2"/>
  <c r="AM64" i="2"/>
  <c r="AM76" i="2"/>
  <c r="AM62" i="2"/>
  <c r="AM104" i="2"/>
  <c r="AM30" i="2"/>
  <c r="AM83" i="2"/>
  <c r="AM208" i="2"/>
  <c r="AM14" i="2"/>
  <c r="AM136" i="2"/>
  <c r="AM92" i="2"/>
  <c r="AM78" i="2"/>
  <c r="AM3" i="2"/>
  <c r="AM120" i="2"/>
  <c r="AM2" i="2"/>
</calcChain>
</file>

<file path=xl/sharedStrings.xml><?xml version="1.0" encoding="utf-8"?>
<sst xmlns="http://schemas.openxmlformats.org/spreadsheetml/2006/main" count="3373" uniqueCount="1046">
  <si>
    <t>Country</t>
  </si>
  <si>
    <t>Name</t>
  </si>
  <si>
    <t>Wind technology</t>
  </si>
  <si>
    <t>Available volume</t>
  </si>
  <si>
    <t>Support</t>
  </si>
  <si>
    <t>Status</t>
  </si>
  <si>
    <t>Ireland</t>
  </si>
  <si>
    <t>Belgium</t>
  </si>
  <si>
    <t>Greece</t>
  </si>
  <si>
    <t>Germany</t>
  </si>
  <si>
    <t>Denmark</t>
  </si>
  <si>
    <t>France</t>
  </si>
  <si>
    <t>Netherlands</t>
  </si>
  <si>
    <t>Poland</t>
  </si>
  <si>
    <t>United Kingdom</t>
  </si>
  <si>
    <t>Malta</t>
  </si>
  <si>
    <t>Spain</t>
  </si>
  <si>
    <t>Norway</t>
  </si>
  <si>
    <t>Italy</t>
  </si>
  <si>
    <t>Finland</t>
  </si>
  <si>
    <t>Estonia</t>
  </si>
  <si>
    <t>Portugal</t>
  </si>
  <si>
    <t>Latvia</t>
  </si>
  <si>
    <t>Lithuania</t>
  </si>
  <si>
    <t>ORESS 3.2 (TBC)</t>
  </si>
  <si>
    <t>ORESS FF3 (TBC)</t>
  </si>
  <si>
    <t>O-7 (TBC)</t>
  </si>
  <si>
    <t>Rødsand 2 1st try</t>
  </si>
  <si>
    <t>Rødsand 2 2nd try</t>
  </si>
  <si>
    <t>Anholt</t>
  </si>
  <si>
    <t>Kriegers Flak</t>
  </si>
  <si>
    <t>Vesterhav Nord and Vesterhav Sud</t>
  </si>
  <si>
    <t>Horns Rev 3</t>
  </si>
  <si>
    <t>AO1 - Fécamp</t>
  </si>
  <si>
    <t>Hollandse Kust West VIII</t>
  </si>
  <si>
    <t>ORESS FF1 (TBC)</t>
  </si>
  <si>
    <t>ORESS FF2 (TBC)</t>
  </si>
  <si>
    <t>ORESS FF4 (TBC)</t>
  </si>
  <si>
    <t>Erebus - AR7</t>
  </si>
  <si>
    <t>ORESS FF5 (TBC)</t>
  </si>
  <si>
    <t>AO1 - Saint-Brieuc</t>
  </si>
  <si>
    <t>East Anglia 3 - AR4</t>
  </si>
  <si>
    <t xml:space="preserve">Baltic Eagle </t>
  </si>
  <si>
    <t xml:space="preserve">Gode Wind 4 </t>
  </si>
  <si>
    <t>AO2 - Yeu-Noirmoutier</t>
  </si>
  <si>
    <t>N-9.4 (non-central)</t>
  </si>
  <si>
    <t>Norfolk Vanguard East - AR7</t>
  </si>
  <si>
    <t>Norfolk Vanguard West - AR7</t>
  </si>
  <si>
    <t>N-12.5 (non-central)</t>
  </si>
  <si>
    <t>N-13.3 (TBC)</t>
  </si>
  <si>
    <t>NOR-x-1 (Zone 4) (TBC)</t>
  </si>
  <si>
    <t>NOR-x-2 (Zone 4) (TBC)</t>
  </si>
  <si>
    <t>NOR-x-3 (Zone 4) (TBC)</t>
  </si>
  <si>
    <t>NOR-x-4 (Zone 4) (TBC)</t>
  </si>
  <si>
    <t>NOR-x-5 (Zone 4) (TBC)</t>
  </si>
  <si>
    <t>N-10.1 (central)</t>
  </si>
  <si>
    <t>Floating offshore auction</t>
  </si>
  <si>
    <t>SEN-1 (TBC)</t>
  </si>
  <si>
    <t>SEO-1 (TBC)</t>
  </si>
  <si>
    <t>N-10.3 (TBC)</t>
  </si>
  <si>
    <t>Pentland - AR7</t>
  </si>
  <si>
    <t>N-11.3 (TBC)</t>
  </si>
  <si>
    <t>N-12.4 (non-central)</t>
  </si>
  <si>
    <t>N-13.1 (central)</t>
  </si>
  <si>
    <t>N-13.2 (central)</t>
  </si>
  <si>
    <t>Hollandse Kust Noord</t>
  </si>
  <si>
    <t>ORESS 3.1 (TBC)</t>
  </si>
  <si>
    <t>Borssele Wind Farm Zone, Innovation Site V</t>
  </si>
  <si>
    <t>Borssele 1 and 2</t>
  </si>
  <si>
    <t>N-11.2 (non-central)</t>
  </si>
  <si>
    <t>N-10.2 (central)</t>
  </si>
  <si>
    <t>Dogger Bank South (West) - AR7</t>
  </si>
  <si>
    <t>Auctions to deliver 2030 target (TBC)</t>
  </si>
  <si>
    <t>Allocation Round 8 (AR8 - TBC) - Including floating</t>
  </si>
  <si>
    <t>2027 Offshore Auction</t>
  </si>
  <si>
    <t>Borssele 3 and 4</t>
  </si>
  <si>
    <t>Vestavind F (TBC)</t>
  </si>
  <si>
    <t>Canarias (TBC) - Floating</t>
  </si>
  <si>
    <t>Baltyk I</t>
  </si>
  <si>
    <t>North Sea I - South (re-tendered)</t>
  </si>
  <si>
    <t>ORESS 2.1</t>
  </si>
  <si>
    <t>N-3.6 (central)</t>
  </si>
  <si>
    <t>AO8 - Centre Manche 2</t>
  </si>
  <si>
    <t>Korsnäs</t>
  </si>
  <si>
    <t>ELWIND cross border tender (TBC)</t>
  </si>
  <si>
    <t>Hollandse Kust West VI</t>
  </si>
  <si>
    <t>Sørvest F</t>
  </si>
  <si>
    <t>FER 2 _ 2028 round</t>
  </si>
  <si>
    <t>O-1.3</t>
  </si>
  <si>
    <t>Saare 1 (seabed lease only, re-bid)</t>
  </si>
  <si>
    <t>Saare 7 (seabed lease only)</t>
  </si>
  <si>
    <t>N-3.8</t>
  </si>
  <si>
    <t>Nederwiek Noord III</t>
  </si>
  <si>
    <t>Hollandse Kust zuid I and II</t>
  </si>
  <si>
    <t>N-3.7</t>
  </si>
  <si>
    <t>Hollandse Kust Zuid III and IV</t>
  </si>
  <si>
    <t xml:space="preserve">Borkum Riffgrund West 1 </t>
  </si>
  <si>
    <t>Edith</t>
  </si>
  <si>
    <t>N-3.5 (central)</t>
  </si>
  <si>
    <t>Wikinger Sud</t>
  </si>
  <si>
    <t>Technology-Specific auction 2 (re-bid)</t>
  </si>
  <si>
    <t>OWP West (240) and Borkum Riffgrund West 2 (240)</t>
  </si>
  <si>
    <t>Utsira Nord (seabed lease only)</t>
  </si>
  <si>
    <t>D.M. 06/07/2012 Round 1 Offshore</t>
  </si>
  <si>
    <t>D.M. 23/06/2016 Onshore</t>
  </si>
  <si>
    <t>IJmuiden Ver Beta</t>
  </si>
  <si>
    <t>N-21.1 (central)</t>
  </si>
  <si>
    <t>Innovation 4 (seabed lease only)</t>
  </si>
  <si>
    <t>IJmuiden Ver Gamma-B</t>
  </si>
  <si>
    <t>Saare 2.2 (seabed lease only)</t>
  </si>
  <si>
    <t>Saare 1 (seabed lease only)</t>
  </si>
  <si>
    <t>IJmuiden Ver Gamma-A</t>
  </si>
  <si>
    <t>AO4 - Centre Manche 1</t>
  </si>
  <si>
    <t>Targeted Oil &amp; Gas 1 (seabed lease only)</t>
  </si>
  <si>
    <t>Mara Mhor (seabed lease only)</t>
  </si>
  <si>
    <t>Innovation 5 (seabed lease only)</t>
  </si>
  <si>
    <t>Hornsea 2</t>
  </si>
  <si>
    <t>Moray offshore</t>
  </si>
  <si>
    <t>Triton Knoll</t>
  </si>
  <si>
    <t>East Anglia One</t>
  </si>
  <si>
    <t>Neart Na Gaoithe</t>
  </si>
  <si>
    <t>2026-2027 offshore CfD auction</t>
  </si>
  <si>
    <t>Liivi 2 (seabed lease only)</t>
  </si>
  <si>
    <t>Forthwind</t>
  </si>
  <si>
    <t>CampionWind (seabed lease only)</t>
  </si>
  <si>
    <t>N-6.8 (central)</t>
  </si>
  <si>
    <t>N-9.5 (central)</t>
  </si>
  <si>
    <t>N-9.1 (central)</t>
  </si>
  <si>
    <t>MarramWind (seabed lease only)</t>
  </si>
  <si>
    <t>Innovation 1 (seabed lease only)</t>
  </si>
  <si>
    <t>Hornsea 1</t>
  </si>
  <si>
    <t>Beatrice</t>
  </si>
  <si>
    <t>Walney Extension</t>
  </si>
  <si>
    <t>Dudgeon</t>
  </si>
  <si>
    <t>Burbo Bank (extension)</t>
  </si>
  <si>
    <t>Seagreen Phase 1</t>
  </si>
  <si>
    <t>Doggerbank Teeside A P1</t>
  </si>
  <si>
    <t>Doggerbank Creyke Beck B P1</t>
  </si>
  <si>
    <t>Sofia Offshore Wind Farm Phase 1</t>
  </si>
  <si>
    <t>Ossian (seabed lease only)</t>
  </si>
  <si>
    <t>N-14.1 (TBC)</t>
  </si>
  <si>
    <t>TwinHub (Floating)</t>
  </si>
  <si>
    <t>Targeted Oil &amp; Gas 5 (seabed lease only)</t>
  </si>
  <si>
    <t>Targeted Oil &amp; Gas 7 (seabed lease only)</t>
  </si>
  <si>
    <t>Innovation 2 (seabed lease only)</t>
  </si>
  <si>
    <t>Innovation 3 (seabed lease only)</t>
  </si>
  <si>
    <t>Targeted Oil &amp; Gas 3 (seabed lease only)</t>
  </si>
  <si>
    <t>West of Orkney (seabed lease only)</t>
  </si>
  <si>
    <t>Mona (seabed lease only)</t>
  </si>
  <si>
    <t>Cluaran Deas Ear (seabed lease only)</t>
  </si>
  <si>
    <t>Northland Power (N4) (seabed lease only)</t>
  </si>
  <si>
    <t>Morgan (seabed lease only)</t>
  </si>
  <si>
    <t>Outer Dowsing (seabed lease only)</t>
  </si>
  <si>
    <t>Morven (seabed lease only)</t>
  </si>
  <si>
    <t>Morecambe (seabed lease only)</t>
  </si>
  <si>
    <t>BayWa (NE8) (seabed lease only)</t>
  </si>
  <si>
    <t>Offshore auction (1 site) - TBC</t>
  </si>
  <si>
    <t>Stromar (seabed lease only)</t>
  </si>
  <si>
    <t>Broadshore (seabed lease only)</t>
  </si>
  <si>
    <t>Talisk Offshore (seabed lease only)</t>
  </si>
  <si>
    <t>Cluaran Ear-Thuath (seabed lease only)</t>
  </si>
  <si>
    <t>Northland Power (N2) (seabed lease only)</t>
  </si>
  <si>
    <t>Targeted Oil &amp; Gas 2 (seabed lease only)</t>
  </si>
  <si>
    <t>2031 Offshore Auction</t>
  </si>
  <si>
    <t>2029 Offshore Auction</t>
  </si>
  <si>
    <t>F.E.W. Baltic II</t>
  </si>
  <si>
    <t>Targeted Oil &amp; Gas 4 (seabed lease only)</t>
  </si>
  <si>
    <t>Targeted Oil &amp; Gas 6 (seabed lease only)</t>
  </si>
  <si>
    <t>Targeted Oil &amp; Gas 8 (seabed lease only)</t>
  </si>
  <si>
    <t>Caledonia (seabed lease only)</t>
  </si>
  <si>
    <t>Auctions for 2 GW target (TBC) - Floating</t>
  </si>
  <si>
    <t>Hornsea 4 - AR6</t>
  </si>
  <si>
    <t>Kattegat II</t>
  </si>
  <si>
    <t>Hesselø (re-tendered)</t>
  </si>
  <si>
    <t>Offshore auctions (2 sites) - TBC</t>
  </si>
  <si>
    <t>North Sea I - North</t>
  </si>
  <si>
    <t>Technology-Specific auction 2</t>
  </si>
  <si>
    <t>Baltica 3</t>
  </si>
  <si>
    <t>Kriegers Flak II</t>
  </si>
  <si>
    <t>Baltica 2</t>
  </si>
  <si>
    <t>Allocation Round 5 (AR5) - Including floating</t>
  </si>
  <si>
    <t>Ebba</t>
  </si>
  <si>
    <t>N-11.1 (non-central)</t>
  </si>
  <si>
    <t>Baltyk II</t>
  </si>
  <si>
    <t>BC-Wind</t>
  </si>
  <si>
    <t>Nederwiek Zuid I-A</t>
  </si>
  <si>
    <t>Baltic Power</t>
  </si>
  <si>
    <t>ORESS 1</t>
  </si>
  <si>
    <t>N-6.7 (central)</t>
  </si>
  <si>
    <t>Technology-Specific auction 1</t>
  </si>
  <si>
    <t>Ten noorden van de Waddeneilanden</t>
  </si>
  <si>
    <t>Doordewind I</t>
  </si>
  <si>
    <t>Green Volt - AR6</t>
  </si>
  <si>
    <t>Norfolk Boreas (Phase 1)</t>
  </si>
  <si>
    <t>Nederwiek Noord II</t>
  </si>
  <si>
    <t>Moray West - AR6 (Permitted Reduction)</t>
  </si>
  <si>
    <t>ORESS 2.2 (TBC)</t>
  </si>
  <si>
    <t>AO10 - 9.2 GW (multiple sites)</t>
  </si>
  <si>
    <t>FER 2 _ 2026 round</t>
  </si>
  <si>
    <t>FER 2 _ 2027 round</t>
  </si>
  <si>
    <t>AO9 - Brittany South 2</t>
  </si>
  <si>
    <t>N-9.3 (central)</t>
  </si>
  <si>
    <t>Saare 3 (seabed lease only)</t>
  </si>
  <si>
    <t>Saare 2.1 (seabed lease only)</t>
  </si>
  <si>
    <t>Nederwiek Zuid I-B</t>
  </si>
  <si>
    <t>East Anglia 2 - AR6</t>
  </si>
  <si>
    <t>N-12.3 (non-central)</t>
  </si>
  <si>
    <t>Gode Wind 3</t>
  </si>
  <si>
    <t>Hornsea 3 - AR6 (Permitted Reduction)</t>
  </si>
  <si>
    <t>North Sea I - Middle (re-tendered)</t>
  </si>
  <si>
    <t>East Anglia 3 - AR6 ( Permitted Reduction)</t>
  </si>
  <si>
    <t>Inch Cape - AR6 (Permitted Reduction)</t>
  </si>
  <si>
    <t>Celtic Floating Leasing Round 5 (seabed lease only)</t>
  </si>
  <si>
    <t>Princess Elisabeth - Noordhinder Noord</t>
  </si>
  <si>
    <t>AO9 - Oléron 2 (TBC)</t>
  </si>
  <si>
    <t>Horns Rev 2</t>
  </si>
  <si>
    <t>AO7 - Oléron 1</t>
  </si>
  <si>
    <t>Liivi 1 (seabed lease only)</t>
  </si>
  <si>
    <t>AO3 - Dieppe - Le Tréport</t>
  </si>
  <si>
    <t>AO3 - Dunkerque</t>
  </si>
  <si>
    <t>Inch Cape - AR4</t>
  </si>
  <si>
    <t>Thor</t>
  </si>
  <si>
    <t>Princess Elisabeth - Fairy Bank</t>
  </si>
  <si>
    <t>AO5 - Brittany South 1</t>
  </si>
  <si>
    <t>AO6 - Golfe de Fos 1</t>
  </si>
  <si>
    <t>AO1 - Courseulles-sur-Mer</t>
  </si>
  <si>
    <t>AO1 - Saint-Nazaire</t>
  </si>
  <si>
    <t>Kaskasi</t>
  </si>
  <si>
    <t>AO6 - Narbonnaise 1</t>
  </si>
  <si>
    <t>MaChair Wind (seabed lease only)</t>
  </si>
  <si>
    <t>AO9 - Narbonnaise 2</t>
  </si>
  <si>
    <t>AO9 - Golfe de Fos 2</t>
  </si>
  <si>
    <t>N-9.2 (central)</t>
  </si>
  <si>
    <t>Bellrock (seabed lease only)</t>
  </si>
  <si>
    <t>Dogger Bank South (East) - AR7</t>
  </si>
  <si>
    <t>N-7.2</t>
  </si>
  <si>
    <t>Berwick Bank Phase B - AR7</t>
  </si>
  <si>
    <t xml:space="preserve">Arcadis 1 </t>
  </si>
  <si>
    <t>N-6.6 (central)</t>
  </si>
  <si>
    <t>Hornsea 3 - AR4</t>
  </si>
  <si>
    <t>He Dreit</t>
  </si>
  <si>
    <t>PT - Floating offshore auction</t>
  </si>
  <si>
    <t>N-13.4 (TBC)</t>
  </si>
  <si>
    <t>N-13.5 (TBC)</t>
  </si>
  <si>
    <t>Vestavind B (TBC)</t>
  </si>
  <si>
    <t>Doggerbank Creyke Beck A P1</t>
  </si>
  <si>
    <t>Moray West - AR4</t>
  </si>
  <si>
    <t>IJmuiden Ver Alpha</t>
  </si>
  <si>
    <t>N-12.2 (non-central)</t>
  </si>
  <si>
    <t>Baltyk III</t>
  </si>
  <si>
    <t>Princess Elisabeth - Nordhinder Zuid</t>
  </si>
  <si>
    <t>O-2.2 (non-central)</t>
  </si>
  <si>
    <t>N-12.1 (non-central)</t>
  </si>
  <si>
    <t>Utsira Nord</t>
  </si>
  <si>
    <t>Soerlige Nordsjoe II</t>
  </si>
  <si>
    <t>Awel y Môr - AR7</t>
  </si>
  <si>
    <t>Hollandse Kust West VII</t>
  </si>
  <si>
    <t>N-10.2 (central) (re-tendered)</t>
  </si>
  <si>
    <t>N-10.1 (central) (re-tendered)</t>
  </si>
  <si>
    <t>Hesselø</t>
  </si>
  <si>
    <t>North Sea I - Middle</t>
  </si>
  <si>
    <t>North Sea I - South</t>
  </si>
  <si>
    <t>Baltica 9</t>
  </si>
  <si>
    <t>Baltic East</t>
  </si>
  <si>
    <t>Floating</t>
  </si>
  <si>
    <t>Offshore</t>
  </si>
  <si>
    <t>TBC</t>
  </si>
  <si>
    <t>Pay-as-bid</t>
  </si>
  <si>
    <t>Contract for Difference</t>
  </si>
  <si>
    <t>Feed-in-Premium</t>
  </si>
  <si>
    <t>Zero-subsidy bid</t>
  </si>
  <si>
    <t>Feed-in-Premium with zero-bid option</t>
  </si>
  <si>
    <t>None</t>
  </si>
  <si>
    <t>Subsidy SDE+++</t>
  </si>
  <si>
    <t>Contract for Difference with PPA</t>
  </si>
  <si>
    <t>Investment grant</t>
  </si>
  <si>
    <t>0</t>
  </si>
  <si>
    <t>67</t>
  </si>
  <si>
    <t>85</t>
  </si>
  <si>
    <t>141</t>
  </si>
  <si>
    <t>49.9</t>
  </si>
  <si>
    <t>64</t>
  </si>
  <si>
    <t>103.1</t>
  </si>
  <si>
    <t>135.2</t>
  </si>
  <si>
    <t>257.6</t>
  </si>
  <si>
    <t>155</t>
  </si>
  <si>
    <t>57.29</t>
  </si>
  <si>
    <t>98.3</t>
  </si>
  <si>
    <t>137</t>
  </si>
  <si>
    <t>108.5</t>
  </si>
  <si>
    <t>72.7</t>
  </si>
  <si>
    <t>54.5</t>
  </si>
  <si>
    <t>60</t>
  </si>
  <si>
    <t>117.1</t>
  </si>
  <si>
    <t>66.0</t>
  </si>
  <si>
    <t>161.7</t>
  </si>
  <si>
    <t>44.9</t>
  </si>
  <si>
    <t>63.3</t>
  </si>
  <si>
    <t>82.3</t>
  </si>
  <si>
    <t>163.7</t>
  </si>
  <si>
    <t>156.2</t>
  </si>
  <si>
    <t>53.38</t>
  </si>
  <si>
    <t>169.4</t>
  </si>
  <si>
    <t>181.5</t>
  </si>
  <si>
    <t>62.07</t>
  </si>
  <si>
    <t>133.90</t>
  </si>
  <si>
    <t>68.2</t>
  </si>
  <si>
    <t>99.55</t>
  </si>
  <si>
    <t>67.93</t>
  </si>
  <si>
    <t>86.05</t>
  </si>
  <si>
    <t>236.3</t>
  </si>
  <si>
    <t>91.7</t>
  </si>
  <si>
    <t>410</t>
  </si>
  <si>
    <t>69</t>
  </si>
  <si>
    <t>133</t>
  </si>
  <si>
    <t>44</t>
  </si>
  <si>
    <t>86.45</t>
  </si>
  <si>
    <t>85.90</t>
  </si>
  <si>
    <t>138.7</t>
  </si>
  <si>
    <t>143.6</t>
  </si>
  <si>
    <t>46</t>
  </si>
  <si>
    <t>92.70</t>
  </si>
  <si>
    <t>106.5</t>
  </si>
  <si>
    <t>66</t>
  </si>
  <si>
    <t>99.37</t>
  </si>
  <si>
    <t>116</t>
  </si>
  <si>
    <t>113.4</t>
  </si>
  <si>
    <t>Completed</t>
  </si>
  <si>
    <t>Cancelled</t>
  </si>
  <si>
    <t>No winner</t>
  </si>
  <si>
    <t>Identifier</t>
  </si>
  <si>
    <t>Country-Code</t>
  </si>
  <si>
    <t>Project-Number</t>
  </si>
  <si>
    <t>Tender-document-source-OR</t>
  </si>
  <si>
    <t>Tender-document-source-EN</t>
  </si>
  <si>
    <t>Secondary data</t>
  </si>
  <si>
    <t>BE01</t>
  </si>
  <si>
    <t>BE02</t>
  </si>
  <si>
    <t>BE03</t>
  </si>
  <si>
    <t>BE</t>
  </si>
  <si>
    <t>https://offshore.tender-platform.pez.economie.fgov.be/0-Aankondiging%20concurrerende%20inschrijvingsprocedure/aankondiging%20concurrerende%20inschrijvingsprocedure%20NL-v.1.pdf</t>
  </si>
  <si>
    <t>https://www.ejustice.just.fgov.be/eli/besluit/2024/06/03/2024005462/justel#LNK0001</t>
  </si>
  <si>
    <t>https://offshore-tender-platform-pez.my.site.com/s/Tenderdocuments?language=nl_NL</t>
  </si>
  <si>
    <t>https://offshore.tender-platform.pez.economie.fgov.be/0-Aankondiging%20concurrerende%20inschrijvingsprocedure/announcement%20competitive%20bidding%20procedure%20ENG-v.1.pdf</t>
  </si>
  <si>
    <t>https://offshore.tender-platform.pez.economie.fgov.be/Wetteksten%20(Engelse%20vertaling)/RD%20Tender-ENG.pdf</t>
  </si>
  <si>
    <t>https://offshore-tender-platform-pez.my.site.com/s/Tenderdocuments?language=en_US</t>
  </si>
  <si>
    <t>https://ec.europa.eu/competition/state_aid/cases1/202439/SA_107336_152.pdf</t>
  </si>
  <si>
    <t>DK01</t>
  </si>
  <si>
    <t>DK02</t>
  </si>
  <si>
    <t>DK03</t>
  </si>
  <si>
    <t>DK04</t>
  </si>
  <si>
    <t>DK05</t>
  </si>
  <si>
    <t>DK06</t>
  </si>
  <si>
    <t>DK07</t>
  </si>
  <si>
    <t>DK08</t>
  </si>
  <si>
    <t>DK09</t>
  </si>
  <si>
    <t>DK10</t>
  </si>
  <si>
    <t>DK11</t>
  </si>
  <si>
    <t>DK12</t>
  </si>
  <si>
    <t>DK13</t>
  </si>
  <si>
    <t>DK14</t>
  </si>
  <si>
    <t>DK15</t>
  </si>
  <si>
    <t>DK16</t>
  </si>
  <si>
    <t>DK17</t>
  </si>
  <si>
    <t>DK</t>
  </si>
  <si>
    <t>https://ens.dk/media/2573/download</t>
  </si>
  <si>
    <t>not found</t>
  </si>
  <si>
    <t>eTranslation</t>
  </si>
  <si>
    <t xml:space="preserve">https://ens.dk/media/6003/download </t>
  </si>
  <si>
    <t>https://ens.dk/media/6004/download</t>
  </si>
  <si>
    <t>EE01</t>
  </si>
  <si>
    <t>EE02</t>
  </si>
  <si>
    <t>EE03</t>
  </si>
  <si>
    <t>EE04</t>
  </si>
  <si>
    <t>EE05</t>
  </si>
  <si>
    <t>EE06</t>
  </si>
  <si>
    <t>EE07</t>
  </si>
  <si>
    <t>EE08</t>
  </si>
  <si>
    <t>EE09</t>
  </si>
  <si>
    <t>EE10</t>
  </si>
  <si>
    <t>EE</t>
  </si>
  <si>
    <t>FI01</t>
  </si>
  <si>
    <t>FI02</t>
  </si>
  <si>
    <t>FI03</t>
  </si>
  <si>
    <t>FI04</t>
  </si>
  <si>
    <t>FI05</t>
  </si>
  <si>
    <t>FI</t>
  </si>
  <si>
    <t>FR01</t>
  </si>
  <si>
    <t>FR02</t>
  </si>
  <si>
    <t>FR03</t>
  </si>
  <si>
    <t>FR04</t>
  </si>
  <si>
    <t>FR05</t>
  </si>
  <si>
    <t>FR06</t>
  </si>
  <si>
    <t>FR07</t>
  </si>
  <si>
    <t>FR08</t>
  </si>
  <si>
    <t>FR09</t>
  </si>
  <si>
    <t>FR10</t>
  </si>
  <si>
    <t>FR11</t>
  </si>
  <si>
    <t>FR12</t>
  </si>
  <si>
    <t>FR13</t>
  </si>
  <si>
    <t>FR14</t>
  </si>
  <si>
    <t>FR15</t>
  </si>
  <si>
    <t>FR16</t>
  </si>
  <si>
    <t>FR17</t>
  </si>
  <si>
    <t>FR18</t>
  </si>
  <si>
    <t xml:space="preserve">https://www.cre.fr/fileadmin/Documents/Appels_d_offres/import/130218_CDC_eolien-en-mer.pdf </t>
  </si>
  <si>
    <t xml:space="preserve">https://www.cre.fr/fileadmin/Documents/Appels_d_offres/import/181115_CDC_AO3_Dunkerque.pdf </t>
  </si>
  <si>
    <t xml:space="preserve">https://www.cre.fr/fileadmin/Documents/Appels_d_offres/import/23092022_AO4__CahierdesCharges_VF.pdf </t>
  </si>
  <si>
    <t xml:space="preserve">https://www.cre.fr/fileadmin/Documents/Appels_d_offres/import/2023_08_DGEC_AO5_CdC_version_modificative_aout_2023.pdf </t>
  </si>
  <si>
    <t xml:space="preserve">https://www.cre.fr/fileadmin/Documents/Appels_d_offres/2024/20240531_DGEC_AO6_Cahier_des_charges_VF_Rectificatif_clean.pdf </t>
  </si>
  <si>
    <t>https://www.cre.fr/fileadmin/Documents/Appels_d_offres/2024/20241129_AO8_Cahier_des_charges.pdf</t>
  </si>
  <si>
    <t xml:space="preserve">https://www.cre.fr/fileadmin/Documents/Appels_d_offres/2025/250117_AO7_Cahier_des_charges_rectificatif.pdf </t>
  </si>
  <si>
    <t>https://ec.europa.eu/competition/state_aid/cases1/202152/SA_62218_8000C87D-0000-C466-A569-8551E7C9AA9F_83_1.pdf</t>
  </si>
  <si>
    <t>https://ec.europa.eu/competition/state_aid/cases1/202308/SA_100269_E0AC7386-0000-C5B5-9825-6A3A5D53E404_82_1.pdf</t>
  </si>
  <si>
    <t>https://ec.europa.eu/competition/state_aid/cases1/202402/SA_105381_20278C8C-0000-CC93-AB58-B442871A1A21_64_1.pdf</t>
  </si>
  <si>
    <t>https://ec.europa.eu/competition/state_aid/cases1/202428/SA_109161_68.pdf</t>
  </si>
  <si>
    <t>DE01</t>
  </si>
  <si>
    <t>DE02</t>
  </si>
  <si>
    <t>DE03</t>
  </si>
  <si>
    <t>DE04</t>
  </si>
  <si>
    <t>DE09</t>
  </si>
  <si>
    <t>DE05</t>
  </si>
  <si>
    <t>DE06</t>
  </si>
  <si>
    <t>DE07</t>
  </si>
  <si>
    <t>DE08</t>
  </si>
  <si>
    <t>DE10</t>
  </si>
  <si>
    <t>DE11</t>
  </si>
  <si>
    <t>DE12</t>
  </si>
  <si>
    <t>DE13</t>
  </si>
  <si>
    <t>DE14</t>
  </si>
  <si>
    <t>DE15</t>
  </si>
  <si>
    <t>DE16</t>
  </si>
  <si>
    <t>DE17</t>
  </si>
  <si>
    <t>DE18</t>
  </si>
  <si>
    <t>DE19</t>
  </si>
  <si>
    <t>DE20</t>
  </si>
  <si>
    <t>DE21</t>
  </si>
  <si>
    <t>DE22</t>
  </si>
  <si>
    <t>DE23</t>
  </si>
  <si>
    <t>DE24</t>
  </si>
  <si>
    <t>DE25</t>
  </si>
  <si>
    <t>DE26</t>
  </si>
  <si>
    <t>DE27</t>
  </si>
  <si>
    <t>DE28</t>
  </si>
  <si>
    <t>DE29</t>
  </si>
  <si>
    <t>DE30</t>
  </si>
  <si>
    <t>DE31</t>
  </si>
  <si>
    <t>DE32</t>
  </si>
  <si>
    <t>DE33</t>
  </si>
  <si>
    <t>DE34</t>
  </si>
  <si>
    <t>DE35</t>
  </si>
  <si>
    <t>DE36</t>
  </si>
  <si>
    <t>DE37</t>
  </si>
  <si>
    <t>DE38</t>
  </si>
  <si>
    <t>DE39</t>
  </si>
  <si>
    <t>DE40</t>
  </si>
  <si>
    <t>DE41</t>
  </si>
  <si>
    <t>DE42</t>
  </si>
  <si>
    <t>DE43</t>
  </si>
  <si>
    <t>DE44</t>
  </si>
  <si>
    <t>DE45</t>
  </si>
  <si>
    <t>DE46</t>
  </si>
  <si>
    <t>DE47</t>
  </si>
  <si>
    <t>DE48</t>
  </si>
  <si>
    <t>DE49</t>
  </si>
  <si>
    <t>DE50</t>
  </si>
  <si>
    <t>DE51</t>
  </si>
  <si>
    <t>DE52</t>
  </si>
  <si>
    <t>DE</t>
  </si>
  <si>
    <t>https://www.bundeswirtschaftsministerium.de/Redaktion/EN/Downloads/renewable-energy-sources-act-2017.pdf?__blob=publicationFile&amp;v=1</t>
  </si>
  <si>
    <t>https://www.bundeswirtschaftsministerium.de/Redaktion/DE/Downloads/E/windseeg-gesetz-en.pdf?__blob=publicationFile&amp;v=9</t>
  </si>
  <si>
    <t>https://www.gesetze-im-internet.de/windseeg/BJNR231000016.html#BJNR231000016BJNG000100000</t>
  </si>
  <si>
    <t>IE01</t>
  </si>
  <si>
    <t>IE02</t>
  </si>
  <si>
    <t>IE03</t>
  </si>
  <si>
    <t>IE04</t>
  </si>
  <si>
    <t>IE05</t>
  </si>
  <si>
    <t>IE06</t>
  </si>
  <si>
    <t>IE07</t>
  </si>
  <si>
    <t>IE08</t>
  </si>
  <si>
    <t>IE09</t>
  </si>
  <si>
    <t>IE10</t>
  </si>
  <si>
    <t>IE</t>
  </si>
  <si>
    <t>IT01</t>
  </si>
  <si>
    <t>IT02</t>
  </si>
  <si>
    <t>IT03</t>
  </si>
  <si>
    <t>IT04</t>
  </si>
  <si>
    <t>IT05</t>
  </si>
  <si>
    <t>IT</t>
  </si>
  <si>
    <t>LV01</t>
  </si>
  <si>
    <t>LV</t>
  </si>
  <si>
    <t>LT01</t>
  </si>
  <si>
    <t>LT02</t>
  </si>
  <si>
    <t>LT03</t>
  </si>
  <si>
    <t>LT</t>
  </si>
  <si>
    <t>MT01</t>
  </si>
  <si>
    <t>MT</t>
  </si>
  <si>
    <t>NL01</t>
  </si>
  <si>
    <t>NL02</t>
  </si>
  <si>
    <t>NL03</t>
  </si>
  <si>
    <t>NL04</t>
  </si>
  <si>
    <t>NL06</t>
  </si>
  <si>
    <t>NL09</t>
  </si>
  <si>
    <t>NL05</t>
  </si>
  <si>
    <t>NL07</t>
  </si>
  <si>
    <t>NL08</t>
  </si>
  <si>
    <t>NL10</t>
  </si>
  <si>
    <t>NL11</t>
  </si>
  <si>
    <t>NL12</t>
  </si>
  <si>
    <t>NL13</t>
  </si>
  <si>
    <t>NL14</t>
  </si>
  <si>
    <t>NL15</t>
  </si>
  <si>
    <t>NL16</t>
  </si>
  <si>
    <t>NL17</t>
  </si>
  <si>
    <t>NL18</t>
  </si>
  <si>
    <t>NL19</t>
  </si>
  <si>
    <t>NL</t>
  </si>
  <si>
    <t>https://www.rvo.nl/sites/default/files/2024-01/Bijlage-IJmuiden-Ver-kavel-Beta.pdf</t>
  </si>
  <si>
    <t>https://www.rvo.nl/sites/default/files/2024-01/Bijlage-IJmuiden-Ver-kavel-Alpha.pdf</t>
  </si>
  <si>
    <t>https://zoek.officielebekendmakingen.nl/stcrt-2025-13175.html</t>
  </si>
  <si>
    <t>NO</t>
  </si>
  <si>
    <t>NO01</t>
  </si>
  <si>
    <t>NO02</t>
  </si>
  <si>
    <t>NO03</t>
  </si>
  <si>
    <t>NO04</t>
  </si>
  <si>
    <t>NO05</t>
  </si>
  <si>
    <t>NO06</t>
  </si>
  <si>
    <t>NO07</t>
  </si>
  <si>
    <t>PL01</t>
  </si>
  <si>
    <t>PL02</t>
  </si>
  <si>
    <t>PL05</t>
  </si>
  <si>
    <t>PL07</t>
  </si>
  <si>
    <t>PL09</t>
  </si>
  <si>
    <t>PL03</t>
  </si>
  <si>
    <t>PL04</t>
  </si>
  <si>
    <t>PL06</t>
  </si>
  <si>
    <t>PL08</t>
  </si>
  <si>
    <t>PL10</t>
  </si>
  <si>
    <t>PL11</t>
  </si>
  <si>
    <t>PL12</t>
  </si>
  <si>
    <t>PL13</t>
  </si>
  <si>
    <t>PL</t>
  </si>
  <si>
    <t>PT01</t>
  </si>
  <si>
    <t>PT</t>
  </si>
  <si>
    <t>ES</t>
  </si>
  <si>
    <t>ES01</t>
  </si>
  <si>
    <t>ES02</t>
  </si>
  <si>
    <t>https://www.kefm.dk/Media/638832600830188706/Aftale%20om%20udbudsrammer%20for%20tre%20havvindmlleparker.pdf
https://www.kefm.dk/Media/638980628308630236/Overblik%20over%20justeringer%20i%20Aftale%20om%20udbudsrammer%20for%20tre%20havvindmlleparker.pdf</t>
  </si>
  <si>
    <t>https://ec.europa.eu/competition/state_aid/cases1/202111/291899_2254450_111_2.pdf</t>
  </si>
  <si>
    <t xml:space="preserve">https://ec.europa.eu/competition/state_aid/cases/268284/268284_1920055_198_2.pdf </t>
  </si>
  <si>
    <t>https://ec.europa.eu/competition/state_aid/cases/256531/256531_1658234_77_2.pdf</t>
  </si>
  <si>
    <t>https://ec.europa.eu/competition/state_aid/cases/265530/265530_1850898_155_2.pdf</t>
  </si>
  <si>
    <t>https://ec.europa.eu/competition/state_aid/cases1/202313/SA_103069_40CA3287-0000-C035-8884-A6EAEDEED4D8_80_1.pdf</t>
  </si>
  <si>
    <t>https://ec.europa.eu/competition/state_aid/cases/264992/264992_1871004_175_2.pdf</t>
  </si>
  <si>
    <t>https://ec.europa.eu/competition/state_aid/cases1/202510/SA_114440_81.pdf</t>
  </si>
  <si>
    <t>https://ttja.ee/en/business-client/buildings-construction/superficies-licences-offshore-wind-farms</t>
  </si>
  <si>
    <t>https://www.metsa.fi/en/responsible-business/wind-power/great-potential-in-offshore-wind-power/metsahallitus-operating-model-in-offshore-wind-power-development/</t>
  </si>
  <si>
    <t>https://www.gov.uk/government/publications/contracts-for-difference-cfd-allocation-round-4-allocation-framework</t>
  </si>
  <si>
    <t>https://www.gov.uk/government/collections/contracts-for-difference-cfd-allocation-round-4#contracts-for-difference-(cfd)-allocation-round-4:-key-documents</t>
  </si>
  <si>
    <t>https://www.gov.uk/government/publications/contracts-for-difference-cfd-allocation-round-5-allocation-framework</t>
  </si>
  <si>
    <t>https://www.gov.uk/government/publications/contracts-for-difference-cfd-allocation-round-6-allocation-framework</t>
  </si>
  <si>
    <t>https://www.gov.uk/government/publications/contracts-for-difference-cfd-allocation-round-7-allocation-framework</t>
  </si>
  <si>
    <t>https://www.gov.uk/government/publications/contracts-for-difference-cfd-allocation-round-8-clean-industry-bonus-framework-and-guidance</t>
  </si>
  <si>
    <t>https://ec.europa.eu/competition/state_aid/cases/253211/253211_1583612_84_2.pdf</t>
  </si>
  <si>
    <t>https://ec.europa.eu/competition/state_aid/cases/253212/253212_1583617_83_2.pdf</t>
  </si>
  <si>
    <t>https://ec.europa.eu/competition/state_aid/cases/253213/253213_1583622_82_2.pdf</t>
  </si>
  <si>
    <t>https://ec.europa.eu/competition/state_aid/cases/253215/253215_1583625_83_2.pdf</t>
  </si>
  <si>
    <t>https://ec.europa.eu/competition/state_aid/cases/253214/253214_1583639_82_2.pdf</t>
  </si>
  <si>
    <t>https://www.gov.uk/government/collections/contracts-for-difference-cfd-first-allocation-round</t>
  </si>
  <si>
    <t>https://www.gov.uk/government/publications/contracts-for-difference-allocation-framework-for-the-2017-allocation-round</t>
  </si>
  <si>
    <t>https://www.gov.uk/government/publications/contracts-for-difference-allocation-framework-for-the-third-allocation-round-2019</t>
  </si>
  <si>
    <t>FR</t>
  </si>
  <si>
    <t>https://nicholasinstitute.duke.edu/sites/default/files/plastics-policies/15024_N_2022_Law_No_49642022_concerning.pdf</t>
  </si>
  <si>
    <t>https://ec.europa.eu/competition/state_aid/cases1/202348/SA_105135_80CAF78B-0100-CB01-8816-45589970E466_76_1.pdf</t>
  </si>
  <si>
    <t>https://assets.gov.ie/static/documents/oress-1-terms-and-conditions-v12.pdf</t>
  </si>
  <si>
    <t>https://assets.gov.ie/static/documents/ORESS_Tonn_Nua_Terms_and_Conditions_V1.1_branded.pdf</t>
  </si>
  <si>
    <t>https://ec.europa.eu/competition/state_aid/cases1/202549/SA_105880_92.pdf</t>
  </si>
  <si>
    <t>https://www.certifico.com/articoli-ultimi/288-impianti/legislazione-impianti/index.php?option=com_content&amp;view=article&amp;id=15067&amp;catid=296&amp;Itemid=762</t>
  </si>
  <si>
    <t>https://ec.europa.eu/competition/state_aid/cases1/202342/SA_102871_40CD3C8B-0000-CEF7-AED2-A4467579938F_126_1.pdf</t>
  </si>
  <si>
    <t>https://www.vert.lt/en/Pages/archive/Tender-organized-according-to-the-ERS-Article-221-(without-incentive).aspx</t>
  </si>
  <si>
    <t>https://ec.europa.eu/competition/state_aid/cases1/202121/290969_2274717_108_2.pdf</t>
  </si>
  <si>
    <t>https://www.etenders.gov.mt/epps/cft/prepareViewCfTWS.do?resourceId=11700623</t>
  </si>
  <si>
    <t>https://www.rvo.nl/subsidies-financiering/windenergie-op-zee/borssele-kavels-i-en-ii</t>
  </si>
  <si>
    <t>https://www.rvo.nl/subsidies-financiering/windenergie-op-zee/borssele-kavels-iii-en-iv#wet--en-regelgeving</t>
  </si>
  <si>
    <t>https://zoek.officielebekendmakingen.nl/stcrt-2022-7101-n1.html</t>
  </si>
  <si>
    <t>https://zoek.officielebekendmakingen.nl/stcrt-2022-7093-n1.html</t>
  </si>
  <si>
    <t>https://www.rvo.nl/onderwerpen/windenergie-op-zee/ijmuiden-ver</t>
  </si>
  <si>
    <t>https://zoek.officielebekendmakingen.nl/stcrt-2018-67681.html</t>
  </si>
  <si>
    <t>https://zoek.officielebekendmakingen.nl/stcrt-2017-59835.html</t>
  </si>
  <si>
    <t>https://zoek.officielebekendmakingen.nl/stcrt-2019-68472.html</t>
  </si>
  <si>
    <t>https://wetten.overheid.nl/BWBR0040113/2017-01-01</t>
  </si>
  <si>
    <t>https://www.regjeringen.no/en/topics/energy/renewable-energy/havvind/utsira-nord/id3052997/</t>
  </si>
  <si>
    <t>https://www.regjeringen.no/en/topics/energy/renewable-energy/havvind/sorlige-nordsjo-ii/id2967231/</t>
  </si>
  <si>
    <t>https://ec.europa.eu/competition/state_aid/cases1/202519/SA_112753_45.pdf</t>
  </si>
  <si>
    <t>https://ec.europa.eu/competition/state_aid/cases1/20252/SA_110765_49.pdf</t>
  </si>
  <si>
    <t>https://ec.europa.eu/competition/state_aid/cases1/202311/SA_103177_A07CDB86-0100-C9A2-A43E-3CEA5D46F50E_86_1.pdf</t>
  </si>
  <si>
    <t>https://ec.europa.eu/competition/state_aid/cases1/202250/SA_101842_B057E884-0000-C869-99D9-2E0C39540AAD_96_1.pdf</t>
  </si>
  <si>
    <t>https://ec.europa.eu/competition/state_aid/cases1/202126/293712_2289315_113_2.pdf</t>
  </si>
  <si>
    <t>https://www.infor.pl/akt-prawny/DZU.2025.106.0000498,ustawa-o-promowaniu-wytwarzania-energii-elektrycznej-w-morskich-farmach-wiatrowych.html</t>
  </si>
  <si>
    <t>https://udbudslov.dk/wp-content/uploads/2023/04/the-public-procurement-act.pdf</t>
  </si>
  <si>
    <t>https://eu.eu-supply.com/ctm/Supplier/PublicPurchase/399413/0/0?returnUrl=&amp;b=</t>
  </si>
  <si>
    <t>https://eu.eu-supply.com/ctm/Supplier/PublicPurchase/399409/0/0?returnUrl=&amp;b=</t>
  </si>
  <si>
    <t>https://eu.eu-supply.com/ctm/Supplier/PublicPurchase/399411/0/0?returnUrl=&amp;b=</t>
  </si>
  <si>
    <t>https://eu.eu-supply.com/ctm/Supplier/PublicPurchase/399415/0/0?returnUrl=&amp;b=</t>
  </si>
  <si>
    <t>https://eu.eu-supply.com/ctm/Supplier/PublicPurchase/399414/0/0?returnUrl=&amp;b=</t>
  </si>
  <si>
    <t>https://eu.eu-supply.com/ctm/Supplier/PublicPurchase/399416/0/0?returnUrl=&amp;b=</t>
  </si>
  <si>
    <t xml:space="preserve">https://eu.eu-supply.com/ctm/Supplier/PublicPurchase/438338/1/0 </t>
  </si>
  <si>
    <t xml:space="preserve">https://eu.eu-supply.com/ctm/Supplier/PublicPurchase/438437/0/0?returnUrl=&amp;b= </t>
  </si>
  <si>
    <t>https://eu.eu-supply.com/ctm/Supplier/PublicPurchase/438434/0/0?returnUrl=&amp;b=</t>
  </si>
  <si>
    <t>https://www.miteco.gob.es/es/energia/participacion/2026/detalle-participacion-publica-k-794.html</t>
  </si>
  <si>
    <t>https://ec.europa.eu/competition/state_aid/cases1/202535/SA_115764_142.pdf</t>
  </si>
  <si>
    <t xml:space="preserve"> </t>
  </si>
  <si>
    <t>https://www.gse.it/servizi-per-te/fonti-rinnovabili/fer-elettriche/incentivi-dm-06-07-2012</t>
  </si>
  <si>
    <t>Part of analysis?</t>
  </si>
  <si>
    <t>Jus1</t>
  </si>
  <si>
    <t>Jus2</t>
  </si>
  <si>
    <t>Jus3</t>
  </si>
  <si>
    <t>Jus4</t>
  </si>
  <si>
    <t>Sus1</t>
  </si>
  <si>
    <t>Sus2</t>
  </si>
  <si>
    <t>Sus3</t>
  </si>
  <si>
    <t>Res1</t>
  </si>
  <si>
    <t>Res2</t>
  </si>
  <si>
    <t>Res3</t>
  </si>
  <si>
    <t>Res4</t>
  </si>
  <si>
    <t>Res5</t>
  </si>
  <si>
    <t>Res6</t>
  </si>
  <si>
    <t>Res7</t>
  </si>
  <si>
    <t>Cap1</t>
  </si>
  <si>
    <t>Cap2</t>
  </si>
  <si>
    <t>Category</t>
  </si>
  <si>
    <t>Subcategory</t>
  </si>
  <si>
    <t>Sub-subcategory</t>
  </si>
  <si>
    <t>Code</t>
  </si>
  <si>
    <t>Example</t>
  </si>
  <si>
    <t>Source</t>
  </si>
  <si>
    <t>Financial</t>
  </si>
  <si>
    <t>Price</t>
  </si>
  <si>
    <t>Justice</t>
  </si>
  <si>
    <t>Distributional</t>
  </si>
  <si>
    <t>Procedural</t>
  </si>
  <si>
    <t>Sustainability</t>
  </si>
  <si>
    <t>Environmental strain</t>
  </si>
  <si>
    <t>Resilience</t>
  </si>
  <si>
    <t>Energy system integration</t>
  </si>
  <si>
    <t>Industrial base</t>
  </si>
  <si>
    <t>R&amp;D</t>
  </si>
  <si>
    <t>Supply chain strengthening</t>
  </si>
  <si>
    <t>SMEs</t>
  </si>
  <si>
    <t>Security</t>
  </si>
  <si>
    <t>Economic security</t>
  </si>
  <si>
    <t>Technical</t>
  </si>
  <si>
    <t>FR05-06</t>
  </si>
  <si>
    <t>JUSTICE</t>
  </si>
  <si>
    <t>SUSTAINABILITY</t>
  </si>
  <si>
    <t>RESILIENCE</t>
  </si>
  <si>
    <t>IDENTIFIER</t>
  </si>
  <si>
    <t>No bids</t>
  </si>
  <si>
    <t>The economic and financial value of the tender: Value of the bid strike price (in EUR/MWh) (90 points)</t>
  </si>
  <si>
    <t>Citizen participation: Efforts on participation, awareness-raising and active involvement of citizens, included in a detailed citizen participation plan (3 points)</t>
  </si>
  <si>
    <t xml:space="preserve">The citizen participation: a)	Direct or indirect citizen participation exceeding the minimum of 1 % citizen participation as an eligibility criterion, up to 3 % of the project's CAPEX in the award criterion, thus achieving a total of 4 % citizen participation of the CAPEX in line with the objective (3 points) b) Direct citizen participation up to 2 % of the CAPEX (4 points) </t>
  </si>
  <si>
    <t>Cancelled after launch</t>
  </si>
  <si>
    <t>Cancelled/TBC</t>
  </si>
  <si>
    <t>https://www.gesetze-im-internet.de/windseeg/BJNR231000016.html</t>
  </si>
  <si>
    <t>https://ec.europa.eu/competition/state_aid/cases1/202117/287664_2269643_173_2.pdf</t>
  </si>
  <si>
    <t>Zero/negative bidding</t>
  </si>
  <si>
    <t>The bid amount (60 points): For the criterion set out in paragraph 1, first sentence, point 1, the bid with the highest bid value shall be awarded the maximum score of 60 points. The score for all other bids is calculated by taking the ratio of the bid value submitted to the highest bid value, multiplied by the maximum score of 60 evaluation points. In the calculation, figures must be rounded to two decimal places in accordance with clause 4.5.1 of DIN 1333, February 1992 edition.</t>
  </si>
  <si>
    <t>Contribution to the decarbonisation of the expansion of offshore wind energy (5 + 5 points): The contribution to the decarbonisation of the expansion of offshore wind energy referred to in paragraph 1(2) shall be assessed on the basis of the ratio of the use of unsubsidised electricity from renewable energy sources in accordance with section 2(18) of the Energy Financing Act in conjunction with section 3(21) of the Renewable Energy Sources Act to the total electricity demand, and the use of green hydrogen in accordance with 3(27a) of the Renewable Energy Sources Act to the total energy demand of the manufacturing process for offshore wind turbines not covered by electricity. The maximum score of 5 assessment points for unsubsidised electricity from renewable energy sources shall be awarded to the bid that demonstrates the highest proportion of unsubsidised electricity from renewable energy sources in the manufacturing process. The maximum score of 5 points for green hydrogen is awarded to the bid that demonstrates the highest proportion of green hydrogen in the manufacturing process. Until the entry into force of the regulation pursuant to Section 93 of the Renewable Energy Sources Act, no points shall be awarded for the proportion of green hydrogen. The score for all other bids is calculated as the quotient of their respective usage ratio and the usage ratio of the bid with the highest usage ratio, multiplied by the maximum score. In the calculation, figures must be rounded to two decimal places in accordance with Section 4.5.1 of DIN 1333, February 1992 edition. When calculating the relevant usage rate, the manufacturer’s production process must be taken into account, from the delivery of raw materials and components through to the completion of the wind turbine components ready for transport. The use of unsubsidised electricity from renewable energy sources shall be verified in accordance with Section 32(1)(e) of the Energy Financing Act. The use of green hydrogen shall be verified in accordance with the Regulation pursuant to Section 93 of the Renewable Energy Sources Act.</t>
  </si>
  <si>
    <t>The extent of the supply of energy generated in the tendered area which is the subject of a declaration under Section 51(3)(2) (10 points): The volume of energy supplied from the area covered by the tender, as referred to in paragraph 1, sentence 1, point 3, shall be assessed on the basis of the proportion of the total expected energy supply – which is the subject of a declaration under Section 51(3)(2) – relative to total electricity generation. The total electricity generation shall be calculated by multiplying the expected installed capacity of offshore wind turbines in the respective area by an average full-load factor of 3 500 hours per year over an operating period of 25 years. The total expected energy output is calculated by multiplying the annual electricity output to be supplied by the respective contract term in years. To assess the share of the energy to be supplied in the total electricity generation, the quotient of the total expected energy to be supplied and the total electricity generation is calculated as a percentage. The maximum score of 10 points is awarded to the bid whose supply contract covers the highest share of the energy to be supplied in the total electricity generation. The score for all other bids is calculated as the ratio of their respective share of the energy to be supplied in relation to total electricity generation to the share of the bid with the highest proportion of the energy to be supplied in relation to total electricity generation, multiplied by the maximum score. In the calculation, figures are to be rounded to two decimal places in accordance with Section 4.5.1 of DIN 1333, February 1992 edition.</t>
  </si>
  <si>
    <t>Noise pollution and seabed sealing associated with the foundation technologies used (10 points): The assessment under paragraph 1, sentence 1, point 4 is based on the noise pollution associated with the foundation technologies used and the sealing of the seabed. The maximum score of 10 points is awarded to the bid which, relative to the total number of installations, contains the highest proportion of installations that are founded using neither dynamic pile driving nor gravity foundations. The score for all other bids is calculated as the quotient of their respective proportion of structures that are founded using neither impact pile driving nor gravity foundations, divided by the proportion of the bid with the highest proportion of structures founded using neither impact pile driving nor gravity foundations, multiplied by the maximum score. In the calculation, figures are to be rounded to two decimal places in accordance with Section 4.5.1 of DIN 1333, February 1992 edition.</t>
  </si>
  <si>
    <t>Skilled workforce</t>
  </si>
  <si>
    <t>Contribution to securing a skilled workforce (10 points): The contribution to securing a skilled workforce under paragraph 1(5) is assessed on the basis of the ratio of trainees to employees subject to social insurance contributions at the time the bid is submitted. The maximum score of 10 points is awarded to the bid that has the highest proportion of trainees relative to the total number of employees subject to social insurance contributions. The score for all other bids is calculated as the quotient of their respective trainee ratio divided by the trainee ratio of the bid with the highest trainee ratio, multiplied by the maximum score. In the calculation, figures must be rounded to two decimal places in accordance with clause 4.5.1 of DIN 1333, February 1992 edition. When calculating the number of apprentices and employees subject to social security contributions, the bidder, companies affiliated with the bidder, and the companies that are to undertake the construction and maintenance of the offshore wind turbines on behalf of the bidder must be taken into account. The tenderer must certify the number of trainees and the number of employees subject to social security contributions by means of a self-declaration. Trainees shall be verified, upon request, by the submission of an anonymised training contract or by a comparable legally secure method. Employees subject to social security contributions shall be verified, upon request, by the submission of anonymised employment contracts or by a comparable legally secure method.</t>
  </si>
  <si>
    <t>To be launched</t>
  </si>
  <si>
    <t>Lowest offered bid price</t>
  </si>
  <si>
    <t>Price (Concession payment)</t>
  </si>
  <si>
    <t>Lowest bid price</t>
  </si>
  <si>
    <t>Price criterion (95 %): Strike price</t>
  </si>
  <si>
    <t xml:space="preserve">The non-price criterion refers to flexibility services by storage or demand response that the participants is willing to offer in addition to the offshore wind installation. For the bidder to claim the maximum number of points for the non-price criterion (5 points), the proposed volume of flexibility services by storage or DSR must be 100 MW (or more). Bidders that propose less than 20 MW score 0 points for the non-price criterion. </t>
  </si>
  <si>
    <t>https://www.regjeringen.no/contentassets/bd4d260de2c242beb661494550b8d7a3/description-of-the-prequalification-criterion-for-the-first-phase-of-sorlige-nordsjo-ii.pdf
https://www.regjeringen.no/contentassets/bd4d260de2c242beb661494550b8d7a3/annex-11-to-the-competition-announcement-document_contractual-minimum-requirements.pdf 
https://www.regjeringen.no/contentassets/bd4d260de2c242beb661494550b8d7a3/appendix-1-auction-rules.pdf</t>
  </si>
  <si>
    <t xml:space="preserve">https://www.eftasurv.int/cms/sites/default/files/documents/gopro/Case%2093862%20-%20College%20Decision%20067%2025%20COL%20-%20State%20aid%20-%20Norway%20-%20Norwegian%20scheme%20for%20floating%20offshore%20wind%20%E2%80%93%20Utsir.pdf </t>
  </si>
  <si>
    <t>Tender doc unknown</t>
  </si>
  <si>
    <t>postponed</t>
  </si>
  <si>
    <t xml:space="preserve">https://diariodarepublica.pt/dr/detalhe/despacho/4752-2025-915282933 </t>
  </si>
  <si>
    <t>AJustot</t>
  </si>
  <si>
    <t>AJus1</t>
  </si>
  <si>
    <t>AJus2</t>
  </si>
  <si>
    <t>AJus3</t>
  </si>
  <si>
    <t>AJus4</t>
  </si>
  <si>
    <t>ASustot</t>
  </si>
  <si>
    <t>ASus1</t>
  </si>
  <si>
    <t>ASus2</t>
  </si>
  <si>
    <t>ASus3</t>
  </si>
  <si>
    <t>ARestot</t>
  </si>
  <si>
    <t>ARes1</t>
  </si>
  <si>
    <t>ARes2</t>
  </si>
  <si>
    <t>ARes3</t>
  </si>
  <si>
    <t>ARes4</t>
  </si>
  <si>
    <t>ARes5</t>
  </si>
  <si>
    <t>ARes6</t>
  </si>
  <si>
    <t>ARes7</t>
  </si>
  <si>
    <t>ACaptot</t>
  </si>
  <si>
    <t>ACap1</t>
  </si>
  <si>
    <t>ACap2</t>
  </si>
  <si>
    <t>ANPCtot</t>
  </si>
  <si>
    <t>APTot</t>
  </si>
  <si>
    <t>ANPCshare</t>
  </si>
  <si>
    <t>PQJustot</t>
  </si>
  <si>
    <t>PQJus1</t>
  </si>
  <si>
    <t>PQJus2</t>
  </si>
  <si>
    <t>PQJus3</t>
  </si>
  <si>
    <t>PQJus4</t>
  </si>
  <si>
    <t>PQSustot</t>
  </si>
  <si>
    <t>PQSus1</t>
  </si>
  <si>
    <t>PQSus2</t>
  </si>
  <si>
    <t>PQSus3</t>
  </si>
  <si>
    <t>PQRestot</t>
  </si>
  <si>
    <t>PQRes1</t>
  </si>
  <si>
    <t>PQRes2</t>
  </si>
  <si>
    <t>PQRes3</t>
  </si>
  <si>
    <t>PQRes4</t>
  </si>
  <si>
    <t>PQRes5</t>
  </si>
  <si>
    <t>PQRes6</t>
  </si>
  <si>
    <t>PQRes7</t>
  </si>
  <si>
    <t>PQCaptot</t>
  </si>
  <si>
    <t>PQCap1</t>
  </si>
  <si>
    <t>PQCap2</t>
  </si>
  <si>
    <t>PQNPCtot</t>
  </si>
  <si>
    <t>Citizen participation : Direct or indirect citizen participation exceeding the minimum of 1 % citizen participation as an eligibility criterion.</t>
  </si>
  <si>
    <t xml:space="preserve">To ensure applicants can execute the project on time and have sufficient technical and financial means: Technically, applicants need to provide references for 300 MW of realized offshore wind power plants with an active role in the project management. They must commit to fulfilling the requirements for the grid connection and present a technical conceptualization of the project that attains the required minimum capacity. Additionally, they must outline a timeline for construction, operation, and decommissioning. </t>
  </si>
  <si>
    <t xml:space="preserve">In order to ensure that offshore wind energy projects are effectively implemented, bidders are required to lodge guarantees and can be subject to penalties: a)	bidders participating in tenders for non-centrally screened areas are required to lodge guarantees amounting to EUR 100 per kilowatt (§18 WindSeeG 2023); </t>
  </si>
  <si>
    <t>References on specified works: The Tenderer must fulfil the following minimum requirement
in order to demonstrate the ability to perform the Concession Agreement: 1. At least one (1)
reference covering a largescale offshore project in relation to energy production, completed
within the last ten (10) years. A largescale offshore project in relation to energy production
must, as a minimum, have the following characteristics in order to be considered: a.
Construction costs (CAPEX) of minimum DKK 500,000,000, b. be fixed to the seabed, at least
at 10 meters sea depth in average across the site, and c. have a duration of contract, permit,
licence, approval or the like of min. 25 years. The reference must show experience with at
least three (3) of the six (6) following key areas: 1) project management, 2) engineering, 3)
procurement, 4) execution, 5) operation, or 6) quality control. The Tenderer may document
experience with the above in a minimum of three (3) key areas via one (1) or more references,
provided that each reference covers a largescale offshore project in relation to energy
production. Only references completed within the latest ten (10) years before the expiry of the
deadline for submission of tender will be accepted. As regard the assessment of whether a
largescale offshore project is completed within the latest ten (10) years, the DEA will accept
the following examples (which are not exhaustive): • An offshore wind farm with an A/C
substation where the last turbine has delivered the first kWh to the grid (fully commissioned
offshore wind farm). • An offshore oil- and gas development project including installation of
fixed installations and commissioning and subsequent production/operation. Information
regarding the references should be specified in part IV, section C of the ESPD. If the Tenderer
prefers to submit the list of references as a separate document, this is accepted as well.
However, illustrations, photographs etc. will not be taken into account. Re (1) For each project
used as a reference (at least one (1), maximum five (5) references), the Tenderer must
provide the following description: a. Name of largescale offshore project b. Description of main
elements of the largescale offshore project including where relevant grid connection (ACsubstation, etc.) from the offshore project to onshore/offshore point of connection; c. Contact
person at the contracting entity and/or the authority who awards the permit/licence/approval or
the like (preferably including phone number and email address); d. Contract signing date or
775013-2025 Page 12/16
the date of issuing the permit/licence/approval etc. (with the minimum duration of 25 years); e.
Location of the largescale offshore project; f. The Tenderer's/the supporting entity’s role (i.e.
developer, owner, main consultant, sub-contractor, financial investor, or other); g. The
Tenderer's/the supporting entity’s contribution to the project within the following key areas: 1)
project management, 2) engineering, 3) procurement, 4) execution, 5) operation and/or 6)
quality control; h. Time of completion of the project (within the last 10 years). If more than a
total of five (5) references completed within the latest ten (10) years before the expiry of the
deadline for submission of tender are submitted by a Tenderer, including where a Tenderer is
a group of economic entities, e.g. a consortium or joint venture, only the five (5) newest
references completed within the latest ten (10) years before the expiry of the deadline for
submission of tender will be considered. If it is not possible to identify the five (5) newest
references, the five (5) newest references will be selected by drawing of lots of the references
submitted by the remaining entities in the group of Tenderers or from the supporting entities
which has been completed within the latest ten (10) years before the expiry of the deadline for
submission of tender. Upon request, the Tenderer to whom the DEA intends to award the
Concession Agreement must submit documentation regarding the information stated in the
ESPD, cf. section 151 of the Danish Public Procurement Act. The list of references, that the
Tenderer specifies in the ESPD will constitute the final documentation for the Tenderer's
information about the technical and professional capacity. Reference is further made to the
Procurement Specifications, section 11.</t>
  </si>
  <si>
    <t>Economic and financial standing: 1) Annual overall turnover (in IFRS: “revenue”): The Tenderer must fulfil the following minimum requirements on eligibility in order to demonstrate the ability to perform the Concession Agreement: - The
Tenderer must demonstrate an annual overall turnover (in IFRS: “revenue”) of minimum DKK
32 billion calculated as an average of the latest three (3) financial years available. I.e. the
turnover of the last three (3) financial years available are added together and the total figure is
divided by three (3). If the Tenderer relies on the economic and financial capacity of other
entities, the average overall annual turnover will be calculated based on the total combined
240783-2024 Page 12/18 turnover of the Tenderer and such other entities in each of the three (3) latest financial years
available. For groups of economic operators, the average overall annual turnover will be
calculated based on the total combined turnover of the economic operators in each of the
three (3) latest financial years available. References is made to section 6 of the Procurement
Specification with examples of this calculation. Information about the minimum requirement
must be specified in section IV, subsection B of the ESPD. Upon request, the Tenderer to
whom the DEA intends to award the Concession Agreement, or all Tenderers must submit
documentation regarding the information stated in the ESPD, cf. section 151(1) or 151(2) of
the Danish Public Procurement Act, cf. section 5 of the executive order no 1080 on award of
concession contracts. The DEA will accept the following documentation regarding the
minimum requirements on economic and financial capacity: The Tenderer must submit annual
reports or an extract thereof, or a statement of the Tenderer’s overall annual turnover for the
last three (3) financial years available, depending on when the Tenderer was established, if
the key figures are available. For group of economic operators, the information must be
submitted for each participating economic operator in the group. Where a Tenderer relies on
the economic and financial capacity of other entities, documentation for such other entities
must be provided as well. Reference is further made to the Procurement Specifications,
section 6 and 12. 2) Equity ratio OR a current long-term debt rating
Description of selection criterion: The Tenderer must fulfil the following minimum requirements
on eligibility in order to demonstrate the ability to perform the Concession Agreement: - The
Tenderer must have an equity ratio (total equity /total assets x 100) of 20% or above in the
most recent financial year available OR a current long-term debt rating of BBB- or above
(Standard &amp; Poors and Fitch) and/or Baa3 or above (Moody’s) or an equivalent current rating
from another reputable international credit rating agency at the time of submission of tender.
Please note that in terms of meeting the abovementioned minimum requirements, the
requirement regarding equity ratio and the requirement regarding long-term debt rating are
equal alternatives to each other, i.e. one is not preferred to the other. If the Tenderer relies on
the economic and financial capacity of other entities or is a group of entities, the Tenderer can
choose to fulfil this minimum requirement (2) by either equity ratio or long-term debt rating or
by a combination of equity ratio and long-term debt rating. If the Tenderer relies on the
economic and financial capacity of other entities, the equity ratio will be calculated as the
Tenderer's and such other entities’ total equity divided by their total assets, calculated as a
percentage. For groups of economic operators, the equity ratio will be calculated as the total
equity of the operators divided by their total assets, calculated as a percentage. If the
Tenderer relies on the economic and financial capacity of other entities, or is a group of
economic operators, and chooses to use the long-term debt rating to meet the financial
minimum requirements, then each economic operator must meet the requirement for long-term
debt rating individually or meet the minimum requirement regarding equity for those entities
that may not meet the long-term debt rating. References is made to section 6 of the
Procurement Specification with examples. Information regarding the minimum requirement
must be specified in section IV, subsection B of the ESPD. Upon request, the Tenderer to
whom the DEA intends to award the Concession Agreement, or all Tenderers, must submit
documentation regarding the information stated in the ESPD, cf. section 151(1) of the Danish
Public Procurement Act, cf. section 5 of the executive order no 1080 on award of concession
contracts. The DEA will accept the following documentation regarding the minimum
240783-2024 Page 13/18requirements on economic and financial capacity: Regarding the equity ratio, the Tenderer
must submit a balance sheet or an extract thereof for the most recent financial year available,
if publication of the balance sheet is required by law in the country where the Tenderer is
established, or other documentation. OR Regarding the long-term debt rating, the Tenderer
must submit documentation from the relevant credit rating agency. Regarding key figures etc.
mentioned in section 6.2.1, which cannot be documented by annual reports or a balance
sheet, a statement from the company’ s (state authorized) accountant must be submitted. For
group of economic operators, the information must be submitted for each participating
economic operator in the group. Where a Tenderer relies on the economic and financial
capacity of other entities, documentation for such other entities must be provided as well.
Reference is further made to the Procurement Specifications, section 6 and 12.</t>
  </si>
  <si>
    <t>Technical and professional ability: The Tenderer must fulfill the following minimum requirement on eligibility in order to demonstrate the ability to perform the Concession Agreement: - At least one (1) reference covering a largescale offshore project in relation to energy production, completed within the last ten (10) years. A largescale offshore project in relation to energy production must, as a minimum, have the following characteristics in order to be considered: a) Construction costs (CAPEX) of minimum DKK 500,000,000, b) be fixed to the seabed, at least at 10 meters sea depth in average across the site, and c) have a duration of contract, permit, license, approval or the like of min. 25 years. The reference must show experience with at least three (3) of the six (6) following key areas: 1) project management, 2) engineering, 3) procurement, 4) execution, 5) operation or 6) quality control of a largescale offshore project in relation to energy production. The Tenderer may document experience with the above three (3) key areas via one (1) or more references (maximum five (5) references), provided that each reference covers a largescale offshore project in relation to energy production. Only references completed within the latest ten (10) years before the expiry of the deadline for submission of tender will be accepted. As regard the assessment of whether a largescale offshore project is completed within the latest ten (10) years, the DEA will accept the following examples (which are not exhaustive): • An offshore wind farm with an A/C substation where the last turbine has delivered the first kWh to the grid (fully commissioned offshore wind farm). • An offshore oil- and gas development project including installation of fixed installations and commissioning and subsequent production/operation. Information regarding the minimum requirements should be specified in section IV, subsection C of the ESPD. If the Tenderer prefers to submit the list of references as a separate document, this is accepted as well. However, illustrations, photographs etc. will not be taken into account. For each project used as a reference (at least one (1), maximum five (5) references), the Tenderer must provide the following descriptions: a. Name of largescale offshore project b. Description of main elements of the largescale offshore project including where relevant grid connection (AC-substation, etc.) from the offshore project to onshore/offshore point of connection; c. Contact person at the contracting entity and/or the authority who awards the permit/license /approval or the like (preferably including phone number and email address); d. Contract signing date or the date of issuing the permit/license/approval etc. (with the minimum duration of 25 years); e. Location of the largescale offshore project; f. The Tenderer's/the supporting entity’s role (i.e. developer, owner, main consultant, sub-contractor, financial investor, or other); g. The Tenderer's/the supporting entity’s contribution to the project within the following key areas: 1) project management, 2) engineering, 3) procurement, 4) execution, 5) operation 240100-2024 Page 14/18 or 6) quality control; h. Time of completion of the project (within the last 10 years). If more than a total of five (5) references completed within the latest ten (10) years before the expiry of the deadline for submission of tender are submitted by a Tenderer, including where a Tenderer is a group of economic entities, e.g. a consortium or joint venture, only the five (5) newest references completed within the latest ten (10) years before the expiry of the deadline for submission of tender will be considered. If it is not possible to identify the five (5) newest references, references will be selected by drawing lots, cf. the description in the Procurement Specifications, section 6. Upon request, the Tenderer to whom the DEA intends to award the Concession Agreement, or all Tenderers must submit documentation regarding the information stated in the ESPD, cf. section 151(1) or 151(2) of the Danish Public Procurement Act, cf. section 5 of the executive order no 1080 on award of concession contracts. The list of references, that the Tenderer specifies in the ESPD will constitute the final documentation for the Tenderer's information about the technical and professional capacity. Reference is further made to the Procurement Specifications, section 12.</t>
  </si>
  <si>
    <t>The criteria for the eligible flexibility services as established in the draft Electricity Market Act are the followings: (i) Services must be offered to the balancing capacity market of Elering by storage or demand response solutions; (ii) Storage or demand response must be capable of continuously offering flexibility services for 1 hour for at least 20 MW; (iii) The services must be offered for at least 10 years from the moment of commencement of production of electricity of the offshore wind park; (iv) The flexibility services offered must be new; the beneficiary must not start offering flexibility services before the tender results have been announced; (v) The services must be offered for at least 315 days (and 1 hour a day for at least 20 MW) per any calendar year.</t>
  </si>
  <si>
    <t>https://www.offshorewind.biz/2012/08/06/france-round-1/</t>
  </si>
  <si>
    <t>The purchase price of the electricity to be produced, also rated at 40%. (There was a ceiling set as maximum acceptable price.)</t>
  </si>
  <si>
    <t>The respect of the maritime environment and other users of the sea, rated at 20%.</t>
  </si>
  <si>
    <t>The industrial and social quality of the project, rated at 40%.</t>
  </si>
  <si>
    <t>Price (40)</t>
  </si>
  <si>
    <t>Industrial component: Production capacity (14): Score for new or current manufacturing capacity for offshore wind components.</t>
  </si>
  <si>
    <t>Year</t>
  </si>
  <si>
    <t>EL01</t>
  </si>
  <si>
    <t>EL</t>
  </si>
  <si>
    <t>Industrial component: Rating of the control of technical and financial risks: Rating of the control of risks related to maritime safety (5 points): the quality and relevance of the measures envisaged for the assessment, reduction and management of maritime safety risks (including the "explosive device" risk in an area where it is significant) during construction and operation.</t>
  </si>
  <si>
    <t>Industrial component: Rating of the control of technical and financial risks: Industrial Risk Management Rating (2 points): existence of an alternative source of supply on the identified critical components (generator, possible multiplier, pale, mast, foundation).</t>
  </si>
  <si>
    <t>Industrial component: Rating of the control of technical and financial risks: Rating of the financial soundness of the business plan: Robustness of the business plan, judged on the basis of the results of the financial simulations referred to in paragraph 4.2. The maximum score is two (2). The score obtained is equal to the average of the scores obtained on each simulation. For each simulation, the candidate with the highest percentage will be credited with the maximum score of two (2); the other candidates will be credited with a score of 2 multiplied by the ratio between their own result and the result of the candidate with the highest percentage. Robustness of the financial package to changes in financing conditions. The highest robustness will be credited with the maximum score of two (2).The lowest robustness will be credited with the score (0). Intermediate robustness is credited with a score obtained by linear interpolation.</t>
  </si>
  <si>
    <t>Industrial component: Production capacity (14): Score for new or current manufacturing capacity for offshore wind components.
Industrial component: Scoring the impact of industrial activities (2 points): The expression below aims to highlight the location choices and logistical processes that make it possible to minimise the nuisances and risks caused by transport operations.</t>
  </si>
  <si>
    <t>Rating of research and development activities (2 points): Account will be taken of the relevance and the amount of the measures provided for in the project which is the subject of the tender, as from the selection of the candidate, by the candidate or the suppliers who have signed a supply agreement with the candidate, with a view to the development of offshore wind on the French coasts.</t>
  </si>
  <si>
    <t xml:space="preserve">Existing activities and environment (20): a) Rating of the number of equipment installed on the maritime domain (10 points). b) Scoring of the assessment of environmental impacts and pre-existing activities: quality and relevance of the analysis of existing activities and the measures envisaged for the avoidance, reduction and compensation of impacts on these activities, during construction and operation. The maximum score is four (4). quality and relevance of the measures envisaged for the avoidance, reduction and, where appropriate, compensation of significant adverse effects on the environment during construction and operation. The maximum score is four (4). quality and relevance of the actions envisaged for environmental monitoring, including monitoring of the measures envisaged for the avoidance, reduction and compensation of significant adverse effects on the environment, during construction and operation. The maximum score is one (1). quality and relevance of the measures envisaged during decommissioning, for the avoidance, reduction and compensation of impacts on the environment and existing activities. The maximum score is one (1). </t>
  </si>
  <si>
    <t>Technical and financial capacity: Selection of candidates on the basis of their technical and financial capacity. In order to enable the State to ensure that candidates’ technical and financial capacities are maintained at a level at least equivalent to that required at the stage of the selection of applications, each candidate will submit in its tender an updated version of the documents required, as regards technical and financial capacities, in the consultation document published on 16 December 2016. However, as regards documents which do not need to be updated, in so far as the applicant’s situation on the subject concerned has not changed since the submission of the application, the applicant will provide only, for the documents concerned, a declaration on his honour confirming that the documents submitted in the context of the selection of applications remain relevant.</t>
  </si>
  <si>
    <t>Financial elements: 1) ‘Price’ (value and reliability of the reference tariff), a composite criterion assessed in the light of the following factors:
(i) Value of the reference tariff (70)</t>
  </si>
  <si>
    <t>Financial elements: 1) ‘Price’ (value and reliability of the reference tariff), a composite criterion assessed in the light of the following factors:
(ii) Robustness of contractual and financial arrangements (10)</t>
  </si>
  <si>
    <t xml:space="preserve">Environment and optimisation of the area’s occupation and consideration of environmental issues (20): a) Optimisation of the occupancy of the area, broken down as follows (11): Maximum footprint of the installation (7); &amp; Distance from the coast (4). b) Consideration of environmental issues, broken down as follows (9): Maximum number of wind turbines in the installation (4); &amp; Minimum amount allocated to environmental measures and monitoring of the Non-Dismantling Project (5). </t>
  </si>
  <si>
    <t>Technical and financial capacity: EC document: These candidates were selected on the basis of their technical and financial capabilities, with the following requirements: i. have an average annual turnover over the last three financial years of at least EUR 4 billion excluding taxes (excluding taxes), in line with the public procurement code, which states, in the case of contracts, that ‘the minimum turnover required may not be more than twice the estimated value of the contract or lot, unless justified by its subject matter or its performance conditions’; ii. not be a firm in difficulty;</t>
  </si>
  <si>
    <t xml:space="preserve">Technical and financial capacity: EC document: These candidates were selected on the basis of their technical and financial capabilities, with the following requirements: iii. develop or operate, possibly via a company in which the applicant owns at least 20% of the shares, at least 3 GW of electricity generation projects with a power output of 20 MW or more; iv. develop or operate, possibly via a company in which the applicant owns at least 20% of the shares, at least 1.5 GW of offshore wind energy projects or the applicant develops or operates, possibly via a company in which the applicant owns at least 20% of the shares, offshore energy projects representing a cumulative amount of investments of at least €3.5 billion. </t>
  </si>
  <si>
    <t>The economic and financial value of the tender: a. Value of the reference tariff (70)</t>
  </si>
  <si>
    <t>The economic and financial value of the tender: b. Robustness of contractual and financial arrangements (5)</t>
  </si>
  <si>
    <t>Taking environmental issues into account: a.	Maximum number of wind turbines in the installation (2)
b.	The minimum amount that the Candidate undertakes to allocate (a) to the ERC measures and environmental monitoring of the Non-Dismantling Project and (b) to the Biodiversity Fund (5)
((a)	the ‘ERC’ measures prescribed in the project authorisation (‘ERC’ - Avoid negative environmental impacts, reduce them when they cannot be avoided and compensated as a last resort) and the environmental monitoring of the project (excluding decommissioning); and
(b)	the Fund to finance actions to preserve biodiversity potentially impacted by the Project, going beyond actions implemented under the ERC measure, and to improve knowledge of this biodiversity)</t>
  </si>
  <si>
    <t>Taking environmental issues into account: c.	Recycling or Reuse Rates (8)</t>
  </si>
  <si>
    <t xml:space="preserve">Consideration of social and territorial development issues: a.	Minimum share of the study and work services that the candidate undertakes to have carried out by small and medium-sized enterprises (‘SMEs’) (5)
b.	Minimum share of maintenance, servicing and operation services that the applicant undertakes to have carried out by SMEs (3)	</t>
  </si>
  <si>
    <t xml:space="preserve">Consideration of social and territorial development issues:c.	Amount of financing or crowdfunding investment proposed for the installation (2)	</t>
  </si>
  <si>
    <t>Technical and financial capabilities: iii.	develop or operate, possibly via a company in which the applicant owns at least 20% of the shares, at least 750 MW of electricity generation projects with a power output of 20 MW or more;
iv.	develop or operate, possibly via a company of which the applicant owns at least 20% of the shares, at least 500 MW of offshore wind energy projects (possessed and/or floating) or the applicant develops or operates, possibly via a company of which the applicant owns at least 20% of the shares, offshore energy projects representing a cumulative amount of investments of at least EUR 1 billion.</t>
  </si>
  <si>
    <t>Technical and financial capabilities: These candidates provided information to demonstrate their technical and financial capabilities; the requirements are as follows:
i.	have an average annual turnover over the last three financial years of at least EUR 4 billion excluding taxes (excluding taxes), in line with the public procurement code, which provides in Article R-2142-7 that ‘the minimum turnover required may not be more than twice the estimated value of the contract or lot, unless justified by its subject matter or its performance conditions’;
ii.	not be a firm in difficulty;</t>
  </si>
  <si>
    <t xml:space="preserve">The economic and financial value of the tender: a.	Value of the reference tariff (70) </t>
  </si>
  <si>
    <t xml:space="preserve">The economic and financial value of the tender: b.	Robustness of contractual and financial arrangements (5) </t>
  </si>
  <si>
    <t>Consideration of social and territorial development issues: a.	Share of studies, component manufacturing and works that the applicant undertakes to have carried out by SMEs (4)
b.	Share of maintenance, maintenance and operation services that the Candidate undertakes to have carried out by SMEs (3)</t>
  </si>
  <si>
    <t>Consideration of social and territorial development issues: c.	Minimum amount of financing or crowdfunding investment proposed for the Facility (2)</t>
  </si>
  <si>
    <t>Consideration of social and territorial development issues: d.	Commitments to employability meeting of difficulties social or specific professionals (4)</t>
  </si>
  <si>
    <t>Taking environmental issues into account: a.	Maximum number of wind turbines in the installation (2)
b.	The minimum amount that the Candidate undertakes to allocate (a) to the ERC measures and environmental monitoring of the Non-Dismantling Project and (b) to the Biodiversity Fund (4) d.	Optimisation of the occupancy of the area with regard to the right-of-way of the Facility (2)</t>
  </si>
  <si>
    <t>Taking environmental issues into account: c.	Recycling or Re-use rate of blades (4)</t>
  </si>
  <si>
    <t>Technical and financial capabilities: First of all, within the two-month period laid down in the notice of public call for competition, candidates submitted an application (first phase of the call for tenders) in order to participate in the competitive dialogue. In particular, these candidates provided information to demonstrate their technical and financial capabilities. In accordance with the provisions of the Energy Code and the requirements of the consultation document, the CRE examined the applications submitted by checking the administrative information completed by the applicant and compliance with the minimum requirements set out in paragraphs 5.3.1 and 5.4.1 of the consultation document. The French authorities explained that, in particular, CRE assessed whether the technical and financial capacities of the candidates, as described in their application files, are adapted to the characteristics and challenges of the two floating wind projects which are the subject of this competitive bidding procedure.</t>
  </si>
  <si>
    <t>The economic and financial value of the tender: b.	Robustness of contractual and financial arrangements (5)</t>
  </si>
  <si>
    <t xml:space="preserve">Taking environmental issues into account: a.	Maximum number of wind generators in the plant (1)
b.	The minimum amount that the Candidate undertakes to allocate (a) to the ERC measures and environmental monitoring of the Non-Dismantling Project and (b) to the Biodiversity Fund (8) </t>
  </si>
  <si>
    <t>Taking environmental issues into account:  c.	Maximising the rate of Recycling, Re-use or Re-use rates of blades (2)
d.	Maximising the Rate of Recycling, Re-use or Re-use of Generator Magnets (2)</t>
  </si>
  <si>
    <t xml:space="preserve">Consideration of social and territorial development issues: a.	Minimum share of the studies, component manufacturing and works that the applicant undertakes to have carried out by SMEs (4)
b.	Minimum share of the maintenance, servicing and operation services that the applicant undertakes to have carried out by SMEs (2) </t>
  </si>
  <si>
    <t>Consideration of social and territorial development issues: d.	Commitments to employability meeting of difficulties social or specific professionals or those with an apprenticeship or professionalisation contract (4)</t>
  </si>
  <si>
    <t>Technical and financial capacity: First of all, within the two-month period laid down in the notice of public call for competition relating to the site concerned, candidates submitted an application (first phase of the call for tenders) in order to participate in the competitive dialogue. In particular, these candidates provided information to demonstrate their technical and financial capabilities. In accordance with the provisions of the Energy Code and the requirements of the respective consultation document, the CRE examined the applications submitted by checking the administrative information completed by the applicants and compliance with the minimum requirements laid down in paragraphs 5.3.1 and 5.4.1 of the respective consultation document.  The French authorities explained that, in particular, CRE had assessed whether the technical and financial capacities of the candidates, as described in their application files, were adapted to the characteristics and challenges of the offshore wind project subject to the tendering procedure concerned.</t>
  </si>
  <si>
    <t>The economic and financial value of the tender: b.	Robustness of contractual and financial arrangements (8)</t>
  </si>
  <si>
    <t>Consideration of social and territorial development issues:  a.	The minimum amount that the Candidate undertakes to allocate to the ERC measures and environmental monitoring of the CM2 Non-Dismantling Project (7)</t>
  </si>
  <si>
    <t>Taking environmental issues into account:  b.	Rate of Recycling, Re-use or Re-use of Generator Magnets (4)</t>
  </si>
  <si>
    <t xml:space="preserve">Consideration of social and territorial development issues: a.	Share of studies, component manufacturing and works that the applicant undertakes to have carried out by SMEs (3)
b.	Share of maintenance, maintenance and operation services that the Candidate undertakes to have carried out by SMEs (3) </t>
  </si>
  <si>
    <t xml:space="preserve">Consideration of social and territorial development issues: c.	Minimum amount of financing or crowdfunding investment proposed for the Facility (1) </t>
  </si>
  <si>
    <t>Technical and financial capacity: First of all, within the two-month period laid down in the notice of public call for competition relating to the site concerned, candidates submitted an application (first phase of the call for tenders) in order to participate in the competitive dialogue. In particular, these candidates provided information to demonstrate their technical and financial capabilities. In accordance with the provisions of the Energy Code and the requirements of the respective consultation document, the CRE examined the applications submitted by checking the administrative information completed by the applicants and compliance with the minimum requirements laid down in paragraphs 5.3.1 and 5.4.1 of the respective consultation document.  The French authorities explained that, in particular, CRE had assessed whether the technical and financial capacities of the candidates, as described in their application files, were adapted to the characteristics and challenges of the offshore wind project subject to the tendering procedure concerned.
In order to enable the State to ensure that candidates’ technical and financial capacities are maintained at a level at least equivalent to that required at the stage of the selection of applications, each candidate will submit in its tender an updated version of the documents required, as regards technical and financial capacities, in the Consultation Document.
However, subject to the following provisions, as regards documents which do not need to be updated, in so far as the situation of the Candidate on the subject concerned has not changed since the submission of the application, the Candidate shall provide only, for the documents concerned, a sworn statement confirming that the documents submitted in the context of the selection of applications remain relevant.
In any event, the Candidate shall submit in his/her tender the attestations referred to in Article 1.9 of the Tender Specifications and the note, in an updated version, referred to in Article 5.1.3 of the Consultation Document (Absence of a situation such as to create a breach of equality).</t>
  </si>
  <si>
    <t xml:space="preserve">Taking environmental issues into account: a.	The minimum amount that the Applicant undertakes to allocate to ERC measures and environmental monitoring of the Non-Dismantling Project (7) </t>
  </si>
  <si>
    <t xml:space="preserve">Taking environmental issues into account: b.	Rate of Recycling, Re-use or Re-use of Generator Magnets (4) </t>
  </si>
  <si>
    <t>Consideration of social and territorial development issues: a.	Share of studies, component manufacturing and works that the applicant undertakes to have carried out by SMEs (3)
b.	Share of maintenance, maintenance and operation services that the Candidate undertakes to have carried out by SMEs (3)</t>
  </si>
  <si>
    <t>Consideration of social and territorial development issues: c.	Minimum amount of financing or crowdfunding investment proposed for the Facility (1)</t>
  </si>
  <si>
    <t>Technical and financial capacity: (37)	First of all, within the two-month deadline set by the notice of public call for competition for the fleet concerned launched on 18 July 2024, candidates submitted an application (first phase of the call for tenders) in order to participate in the competitive dialogue. In particular, these candidates provided information to demonstrate their technical and financial capabilities. In accordance with the provisions of the Energy Code and the requirements of the respective consultation document, the CRE examined the applications submitted by checking the administrative information completed by the applicants and compliance with the minimum requirements laid down in paragraphs 5.3.1 and 5.4.1 of the respective consultation document ( ). In particular, the level of requirement of the eligibility criteria relating to the technical and financial capacity of candidates is adapted according to the fact that a candidate candidate for one, several or all three parks ( ). The French authorities explained that, in particular, the CRE ( ) had assessed whether the technical and financial capacities of the candidates, as described in their application files, were adapted to the characteristics and challenges of the fleet(s) concerned.
(38)	For this competitive tendering procedure, the French authorities confirmed that, in order to be eligible as a candidate, a candidate does not have to be a firm in difficulty within the meaning of the Guidelines on State aid for rescuing and restructuring non-financial undertakings in difficulty ( ), or to undertake not to be a firm in difficulty on the date of appointment as successful candidate in the procedure. This verification was carried out by the CRE on the basis of the declaration provided by the candidate.
(39)	In addition, the French authorities confirmed that, in order to be eligible as a candidate, a candidate should not be subject to a recovery order following a previous Commission decision declaring the aid illegal and incompatible with the internal market.
(40)	For candidates meeting all the minimum requirements ( ) (concerning in particular the documents requested by the consultation document and the technical and financial capacities), the CRE examined the other documents in their application. On 7 November 2024, on the basis of the opinion of the CRE, the Minister responsible for energy designated the candidates selected to participate in the joint competitive dialogue for this procedure concerning three projects (second phase of the call for tenders); there are 12 of them. The high number of candidates ensures that the call for tenders is competitive.</t>
  </si>
  <si>
    <t>The economic and financial value of the tender: b.	Robustness of contractual and financial arrangements (12)</t>
  </si>
  <si>
    <t>Industrial, environmental, social and territorial development issues:  a.	Simplified Carbon Footprint for the manufacture and transport of the main components of the Facility (6)</t>
  </si>
  <si>
    <t xml:space="preserve">Industrial, environmental, social and territorial development issues: b.	Diversification of supply on major components (less than 4 components) (6)
c.	Rate of supply of permanent magnets to the EU-Third State Dominant (70%)	(1) </t>
  </si>
  <si>
    <t xml:space="preserve">Industrial, environmental, social and territorial development issues: f.	Minimum amount of financing or crowdfunding investment proposed for the Facility (1) </t>
  </si>
  <si>
    <t>The required minimum evaluation criteria thresholds: The evaluation criteria used were related to the project deliverability and its impact on industry development (focussing on whether the project was likely to support industries associated with the generation of electricity from renewable sources, contributing to the development of the supply chain and the reduction of the cost of renewable generation over the long term).</t>
  </si>
  <si>
    <t>The projects meeting the minimum threshold evaluation criteria were ranked for each technology, and they were further subject to an affordability assessment and down selection methodology, allowing the UK to select only the projects for which there was a budget available.</t>
  </si>
  <si>
    <t>Strike price</t>
  </si>
  <si>
    <t>Clean industry bonus – minimum standards: The minimum standard required to obtain a CIB statement from the Secretary of State, necessary to enter the CfD round is as follows: 
1.	The total sum invested across all CIB minimum standards proposals must be equal to at least £100m per GW for a fixed bottom offshore wind farm (indexed as per section 20). 
2.	The total sum invested across all CIB minimum standards proposals must be equal to at least £50m per GW for a floating offshore wind farm (indexed as per section 20).
Criteria:
a.	Criterion 1 - Investment in shorter supply chains
b.	Criterion 2 – Investment in more sustainable means of production (•	investment in more sustainable means of production – commitments to procure from suppliers with Science-Based Targets (“SBTs”) for emissions reductions.)</t>
  </si>
  <si>
    <t xml:space="preserve">The ORESS 1 Auction takes the form of a simple, sealed bid auction of eligible Offers. The following Offer information submitted by each Qualified Applicant is utilised and evaluated within the winner selection process: 
a.	Deemed Offer Price (DOPo); and 
b.	Deemed Energy Quantity (DEQo). </t>
  </si>
  <si>
    <t>Applicant’s Project Experience: a.	Project Experience
b.	Project Delivery Team Experience</t>
  </si>
  <si>
    <t>The Minister shall determine the winner of the ORESS Tonn Nua Auction by selecting the Qualified Applicant with the lowest Offer Price.</t>
  </si>
  <si>
    <t>a declaration by a bank or intermediary, authorised in accordance with Legislative Decree No 385/1993, certifying the financial and economic capacity of the Entity in relation to the size of the individual intervention and taking into account the expected profitability of the intervention for which it participates in the Auction Procedure, or a commitment by the same bank or intermediary authorised to finance the intervention or, alternatively, a declaration by the same Responsible Entity relating to the capitalisation referred to in Article 13(2)(b) of the Decree.
The above declarations shall be drawn up in accordance with the formats set out in Annexes 6, 7 and 8 to this Procedure;
the provisional security, in order to guarantee the quality of the project, in the form of a guarantee of 5% of the planned investment cost, obtained by multiplying the power of the installation by the specific reference cost, as defined in Table I of Annex 2 to the Decree concerning the specific type of source/installation for which you are participating in the Auction Procedure, in accordance with Annex 3 to the Decree and in accordance with the scheme set out in Annex 9 to these Procedures; upgrading the expected investment cost shall be calculated by multiplying the power increase by the specific reference cost for the entire power of the post-operam installation;T253</t>
  </si>
  <si>
    <t>the offer of a percentage reduction in relation to the auction-based incentive tariff (Annex 5).  Price</t>
  </si>
  <si>
    <t>The Responsible Entity wishing to participate in the Auction Procedure must attach to the application:
-	a declaration by a bank certifying the financial and economic capacity of the Participating Entity in relation to the size of the intervention and taking into account the expected profitability of the intervention, or a declaration of its commitment to finance the intervention, or, alternatively, a declaration by the same Responsible Entity relating to the capitalisation referred to in Article 13(2)(b) of the Decree;
The declarations referred to above must be drawn up in accordance with the formats set out in Annex 2 to these Procedures;
-	the provisional guarantee, in order to guarantee the quality of the project, in the form of a guarantee of 5% of the planned investment cost, obtained by multiplying the power of the installation by the specific reference cost, as defined in Table 1 of Annex 2 to the Decree concerning the specific type of source/installation for which you are participating in the auction procedure, in accordance with the provisions of Annex 3 to the Decree and in accordance with the scheme set out in Annex 2.d to these Procedures; in this regard, it should be noted that for upgrading measures the planned investment cost must be calculated by multiplying the increase in power by the specific reference cost relating to the entire power of the post-operam installation;</t>
  </si>
  <si>
    <t>the offer of a percentage reduction in relation to the auction-based incentive tariff (Annex 2.d).</t>
  </si>
  <si>
    <t>Bidders will be ranked based on the reduction to the applicable reference tariff offered, the bidders offering the highest reductions prevailing, within the limit of the available quotas.</t>
  </si>
  <si>
    <t>The tenderer complies with the financial capacity requirements set out in Chapter VI of the Description of Requirements;</t>
  </si>
  <si>
    <t>The tenderer complies with the experience requirements set out in Chapter VII of the Description of Requirements;</t>
  </si>
  <si>
    <t>where the volume of promotion is more than zero, preference shall be given to the Tenderer I who has offered the lowest annual quantity of promotion. If the annual quantities promoted are the same, these Tenderers of Tender I shall be entered in the same order at random;</t>
  </si>
  <si>
    <t xml:space="preserve">According to the tender rules, the winner of the tender is determined on the basis of who has offered the lowest desired annual amount of potential promotion or offered the highest development fee. </t>
  </si>
  <si>
    <t>The allocation process starts by informing the market operators. After receiving non-binding offers by the deadline, the bidders interested in the project are invited to present a binding offer. Among them, one or more partners are selected for the final negotiations. Once the parties have reached an agreement, the partnership will be announced. After that, the development of the project shall continue as agreed. Qualitative and commercial criteria are emphasized in the allocation process.</t>
  </si>
  <si>
    <t>Economic and financial standing</t>
  </si>
  <si>
    <t>Technical and professional ability</t>
  </si>
  <si>
    <t>Launched</t>
  </si>
  <si>
    <t>Best and Final Offer (BAFO).</t>
  </si>
  <si>
    <t>The company that tenders the lowest bid for a project will receive both the grant and the permit to build, operate and decommision a wind farm.</t>
  </si>
  <si>
    <t>1. De minister beslist in ieder geval afwijzend op een
aanvraag indien:
a. uit de financiële onderbouwing, bedoeld in artikel 56,
tweede lid, onderdeel e, van het besluit blijkt dat de
omvang van het eigen vermogen van de aanvrager
kleiner is dan 10% van de totale investeringskosten
voor de desbetreffende productie-installatie of, in geval
van een gebundelde aanvraag, voor beide productieinstallaties
tezamen;</t>
  </si>
  <si>
    <t>. De minister beslist in ieder geval afwijzend op een
aanvraag indien:
a. uit de financiële onderbouwing, bedoeld in artikel 56,
tweede lid, onderdeel e, van het besluit blijkt dat de
omvang van het eigen vermogen van de aanvrager
kleiner is dan 10% van de totale investeringskosten
voor de desbetreffende productie-installatie of, in geval
van een gecombineerde aanvraag, voor beide
productie-installaties tezamen;</t>
  </si>
  <si>
    <t>De aanvragen worden gerangschikt per kavel op basis van
het tenderbedrag voor die kavel.</t>
  </si>
  <si>
    <t>Criterium: de kennis en ervaring van de betrokken partijen
(artikel 24, tweede lid, onderdeel a, van de wet)
Maximum aantal punten: 10</t>
  </si>
  <si>
    <t>Criterium: De kwaliteit van het ontwerp voor het windpark (artikel 24, tweede lid, onderdeel b, van de wet)
Maximum aantal punten: 10
De realisatie- overeenkomst
en de aansluit- en transportovereenkomst gesloten
met de netbeheerder van het
net op zee - De termijn na het onherroepelijk zijn van de vergunning
waarbinnen de aanvrager
(vergunninghouder) kan
instemmen met de voorwaarden van de netbeheerder van
het net op zee voor de
realisatieovereenkomst en de
aansluit- en transportovereenkomst
overeenkomstig de Elektriciteitswet 1998.</t>
  </si>
  <si>
    <t>Criterium: de capaciteit van het windpark (artikel 24, tweede lid, onderdeel c, van de wet)
Maximum aantal punten: 10 - De productiecapaciteit
van het windpark: Het gezamenlijk geïnstalleerd vermogen van het
windpark in MW
Criterium: de maatschappelijke kosten (artikel 24, tweede lid, onderdeel d, van de wet)
Maximum aantal punten: 10 - De efficiency van het
gebruik van het net op
zee.: De berekende P50-waarde
voor de netto elektriciteitsproductie</t>
  </si>
  <si>
    <t>Article 33. 1. The auction is won by participants who meet the following conditions:
1)	offered the lowest price for electricity generated on an offshore wind farm; and</t>
  </si>
  <si>
    <t>(91) Aid will be awarded to the developer willing to realise its project with the least amount of aid per megawatt. According to the Norwegian authorities, only one of the projects will receive State aid. The Norwegian authorities explain that developers who are unsuccessful in the Auction may request an extended exclusive right to their project area under Section 11 of the Offshore Energy Regulation.</t>
  </si>
  <si>
    <t>Auction result The bidder submitting the lowest bid price (in NOK øre/kWh) wins the auction. The auction platform will not accept ties during bidding unless the minimum contract price of NOK 5 øre/kWh is met. If the minimum contract price is met, multiple bidders will be able to bid the final lowest acceptable bid of NOK 5 øre/kWh. The winner will then be decided by drawing lots, and the contract price will be NOK 5 øre/kWh. The non-winning bidders have no obligations to the state.</t>
  </si>
  <si>
    <t>Execution capability - Financial strength: Applicants must have sufficient financial strength to carry out feasibility studies and project planning, and construct and operate the energy facility including both production installations and grid installations. As a minimum requirement, applicants must have the following: 1. an average annual turnover of at least NOK 40 billion over each the last three years. 2. Solvency ratio (equity/total assets) of at least 20 percent in the last annual report for the last 3 years, or a credit rating of at least BBB- (S&amp;P) / BBB- (Fitch) / Baa3 (Moody's). Greater financial strength will be considered positively. 
The turnover requirement will be assessed collectively for the consortia. The solvency requirement will be assessed for all companies in the consortium. However, in connection with the assessment of whether or not the minimum turnover requirement is met, an assessment will be made of each applicant company's contribution to the consortia. In the assessment, particular consideration will be given to whether or not each applicant company satisfies the minimum turnover requirement calculated on a pro-rata basis according to the individual applicant company's share in the consortium. If the applicant is dependent on financial support from the parent company or other companies, the solvency will be calculated collectively for the companies concerned. For consortia, the regulation of financial responsibility in the collaboration agreement will be taken into account in the assessment of the consortium's overall financial strength.
Funding plan: The applicant must have a robust and realistic funding plan for the project. The funding plan must be based on equity in the project company corresponding to at least 20 percent of the project's estimated investment cost.</t>
  </si>
  <si>
    <t>Sustainability - Climate footprint: The applicant must have in place a climate plan with descriptions of planned and possible measures to minimise the project's climate footprint. As a minimum, the plan must contain a description of the following elements: a) Planned and possible measures to minimise the climate footprint of the project The plan must also contain descriptions of why the concrete measures in the plan are considered the most important measures to meet the objective under this item. The applicant must submit documentation showing that the applicant has carried out analysis of the climate footprint. The documentation must include the following: b) Estimated climate footprint (CO2e emissions to air) calculated in accordance with ISO 14040 and 14044 a. System boundary is to be defined in accordance with the ISO standard b. Carbon factors must be obtained from an Ecoinvent version 3 database, primary data to be used if the applicant has access to such data c. The climate footprint must be reported in both CO2e/kW, CO2e/kWh, absolute emissions of tonnes of CO2e for the project, and absolute emissions of tonnes of CO2e for each phase of the project as defined by the ISO standard The plan should be no more than four pages (conducted analysis of the climate footprint may be additional to the four pages)</t>
  </si>
  <si>
    <t>Sustainability - Waste, recycling and reuse: The applicant must have in place a plan to ensure that the project contributes to a wellfunctioning waste management, with particular focus on recycling. As a minimum, the plan must contain a description of the following elements: a) Waste management in the project b) The potential for recycling • The description must include estimates of the possible proportion of recyclable materials for turbine, turbine blades, turbine tower, foundation, cables and substation c) Reuse of larger elements in the power plant d) Use of material and chemicals in the project e) Planned measures against pollution, including microplastics. The plan must also contain descriptions of why the concrete measures in the plan are considered the most important measures to meet the objective under this item. The plan should be no more than four pages.</t>
  </si>
  <si>
    <t>Sustainability - Coexistence: The applicant must have in place a plan that contains measures to facilitate good co-use and coexistence within the project area and with the affected stakeholders. As a minimum, the plan must contain a description of the following elements: a) Planned measures that may improve the coexistence within the project area, including the involvement of any affected stakeholders b) Planned work on the co-use and coexistence with fisheries and maritime traffic. The plan must also contain descriptions of why the concrete measures in the plan are considered the most important measures to meet the objective under this item. M21275860/2/102345-013/SJ13 3/5 The plan should be no more than four pages
Nature and environment: The applicant must have in place a plan for the work related to nature and environment, knowledge and innovation. The plan must aim to ensure that the considerations for the nature and environment are properly maintained during the implementation of the project, as well as to contribute to increased knowledge and innovation within technology and methods that reduce the environmental impact or provide positive environmental effects in the project area. As a minimum, the plan must contain a description of the following elements: a) Planned work related to nature and environment b) Any planned measures that may contribute to increased innovation within technology and methods that reduce the environmental impact or provide positive environmental effects in the project area The plan must also contain descriptions of why the concrete measures in the plan are considered the most important measures to meet the objective under this item. The plan should be no more than four pages.</t>
  </si>
  <si>
    <t>Positive ripple effects - Development of expertise: The applicant must have in place a plan for the work in the project that will contribute to the development of expertise within the supply industry, and that will provide incentives for the use of skilled workers and apprentices. As a minimum, the plan must contain a description of the following elements: a) Planned measures for development of expertise aimed at the supplier industry that will be implemented in connection with the project, for instance such as introduction programmes, supplier meetings, collaboration projects etc. b) For which parts of the project the use of skilled workers and apprentices will be relevant c) How the applicant will encourage its sub-contractors to make use of skilled workers and apprentices d) Contributions to and collaboration with institutions and associations related to relevant research and development within the field of offshore wind energy. The plan must also contain descriptions of why the concrete measures in the plan are considered the most important measures to meet the objective under this item. The plan should be no more than four pages.</t>
  </si>
  <si>
    <t>Positive ripple effects - Smaller- and medium-sized enterprises (SMEs): The applicant must have in place a plan for how the project can contribute to smaller and medium-sized enterprises gaining experience with deliveries or services related to offshore wind energy. SMEs are defined as enterprises with up to 100 employees. As a minimum, the plan must contain a description of the following elements: a) Planned contract strategy, including how the SMEs can contribute to the relevant segments of studies, manufacturing, installation, operations and maintenance, including as subcontractors or equipment suppliers. b) Any other planned measures that contribute to SMEs gaining experience with deliveries or services within the segments of studies, manufacturing, installation, operations and maintenance.
The plan must also contain a description of why the planned contract strategy and any other planned measures are considered to be the best strategy to meet the objective under this item. If any contracts have been entered into with SMEs, a brief description of such contracts with SMEs on deliveries or services within segmented studies, manufacturing, installation, operations and maintenance must be submitted. The plan should be no more than four pages, with a possible addition of ¼ of a page per contract described</t>
  </si>
  <si>
    <t>Positive ripple effects - Development of the supplier industry: The applicant must have in place a plan for how the project will contribute to developing the supplier industry in an economically sustainable manner that will help Europe and Norway achieve its ambitions for offshore wind energy. As a minimum, the plan must contain a description of the following elements: a) Description of the planned tender and contract strategy, including for the development and operational phases, and how this strategy can contribute to developing the supplier industry. b) Any other planned measures for the project to contribute to developing the supplier industry in an economically sustainable manner so that it can contribute to the green transition The plan must also contain a description of why the planned tender and contract strategy and any other planned measures are considered to be the best strategy to meet the objective under this item. The plan should be no more than four pages</t>
  </si>
  <si>
    <t>Market maturity (MW)</t>
  </si>
  <si>
    <t>PQPrice</t>
  </si>
  <si>
    <t>Aprice</t>
  </si>
  <si>
    <t>PRICE</t>
  </si>
  <si>
    <t>o	b.uit de haalbaarheidsstudie, bedoeld in artikel 2a van de Algemene uitvoeringsregeling stimulering duurzame energieproductie blijkt dat de omvang van het eigen vermogen van de aanvrager kleiner is dan 10% van de totale investeringskosten voor de desbetreffende productie-installatie;</t>
  </si>
  <si>
    <t>a.het project meer bijdraagt aan de kostprijsreductie van windenergie op zee;</t>
  </si>
  <si>
    <t>b.de mogelijke bijdrage van het project aan de Nederlandse economie groter is;</t>
  </si>
  <si>
    <t>c.het project vernieuwender is ten opzichte van de internationale stand van onderzoek of techniek en de Nederlandse kennispositie meer wordt versterkt;</t>
  </si>
  <si>
    <t>d.de kwaliteit van het project beter is, blijkend uit de uitwerking van aanpak en methodiek, de omgang met risico’s, de uitvoerbaarheid, de deelnemende partijen en de mate waarin de beschikbare middelen effectiever en efficiënter worden ingezet.</t>
  </si>
  <si>
    <t>a.na toepassing van artikel 8, tweede lid, minder dan drie punten per criterium zijn toegekend;</t>
  </si>
  <si>
    <t>Criterium: De kwaliteit van het ontwerp voor het windpark (artikel 24, tweede lid, onderdeel b, van de wet)
Maximum aantal punten: 10</t>
  </si>
  <si>
    <t>Criterium: de capaciteit van het windpark (artikel 24, tweede lid, onderdeel c, van de wet)
Maximum aantal punten: 10
Criterium: de maatschappelijke kosten (artikel 24, tweede lid, onderdeel d, van de wet)
Maximum aantal punten: 10</t>
  </si>
  <si>
    <t>Criterium: de kwaliteit van het ontwerp voor het windpark (artikel 24, tweede lid, onderdeel b, van de wet)
Maximum aantal punten: 10
Criterium: de maatschappelijke kosten (artikel 24, tweede lid, onderdeel d, van de wet) - De efficiency van het
gebruik van het net
op zee. (20)</t>
  </si>
  <si>
    <t>Criterium: de hoogte van het financiële bod (artikel 25b, tweede lid, onderdeel a, van de wet)Maximum aantal punten: 20</t>
  </si>
  <si>
    <t>Criterium: de zekerheid van realisatie van het windpark (artikel 25b, tweede lid, onderdeel b, van de wet) - De kennis en ervaring … (10)</t>
  </si>
  <si>
    <t>Criterium: de zekerheid van realisatie van het windpark (artikel 25b, tweede lid, onderdeel b, van de wet) - Financiële sterkte en garanties (30)</t>
  </si>
  <si>
    <t>Criterium: de bijdrage van het windpark aan de energievoorziening (artikel 25 b, tweede lid, onderdeel c, van de wet)
Maximum aantal punten: 40</t>
  </si>
  <si>
    <t>Criterium: de hoogte van het financiële bod (artikel 25b, tweede lid, onderdeel a, van de wet)Maximum aantal punten: 60</t>
  </si>
  <si>
    <t>Criterium: de zekerheid van realisatie van het windpark (artikel 25b, tweede lid, onderdeel b, van de wet) - Financiële sterkte (16)</t>
  </si>
  <si>
    <t>Criterium: de zekerheid van realisatie van het windpark (artikel 25b, tweede lid, onderdeel b, van de wet) - De kennis en ervaring … (24)</t>
  </si>
  <si>
    <t>De naleving van de beginselen van internationaal maatschappelijk verantwoord ondernemen (IMVO) - Toepassen van gepaste zorgvuldigheid (hierna: due diligence) waarbij wordt voldaan aan de in 2023 geactualiseerde richtlijnen voor multinationale ondernemingen ... (40)</t>
  </si>
  <si>
    <t>De mate van inzicht in grondstoffenverbruik, milieu-impact en waardebehoud bij het ontwerp, de bouw, de exploitatie en de verwijdering van het windpark - Circulair ontwerp van het windpark (23)</t>
  </si>
  <si>
    <t>De mate van inzicht in grondstoffenverbruik, milieu-impact en waardebehoud bij het ontwerp, de bouw, de exploitatie en de verwijdering van het windpark - Gebruik van alternatieve (circulaire) materialen en kritieke en strategische grondstoffen (14)</t>
  </si>
  <si>
    <t>De mate van inzicht in grondstoffenverbruik, milieu-impact en waardebehoud bij het ontwerp, de bouw, de exploitatie en de verwijdering van het windpark - Broeikasgassenvoetafdruk (1)</t>
  </si>
  <si>
    <t>De mate van inzicht in grondstoffenverbruik, milieu-impact en waardebehoud bij het ontwerp, de bouw, de exploitatie en de verwijdering van het windpark - Kennis delen (2)</t>
  </si>
  <si>
    <t>De bijdrage aan de inpassing van het windpark in het NL energiesysteem (160)</t>
  </si>
  <si>
    <t>De bijdrage aan het verminderen van bruinvisverstoringsdagen in de bouwfase van het windpark (20)</t>
  </si>
  <si>
    <t>De bijdrage van het windpark aan het ecosysteem van de NL Noordzee (180)</t>
  </si>
  <si>
    <t>Criterium: de zekerheid van realisatie van het windpark (artikel 25b, tweede lid, onderdeel b, van de wet) - Financiële sterkte (14)</t>
  </si>
  <si>
    <t>Criterium: de zekerheid van realisatie van het windpark (artikel 25b, tweede lid, onderdeel b, van de wet) - Bijdrage aan voldoende
stageplaatsen voor
vakmensen in de
windsector (2)</t>
  </si>
  <si>
    <t>Criterium: de bijdrage van het windpark aan de energievoorziening (artikel 25 b, tweede lid, onderdeel c, van de wet)
Maximum aantal punten: 20</t>
  </si>
  <si>
    <t>Project management</t>
  </si>
  <si>
    <t>Criterium: de kwaliteit van de inventarisatie en analyse van de risico’s
(artikel 24, tweede lid, onderdeel e, van de wet)
Maximum aantal punten 20
Criterium: de kwaliteit van de maatregelen ter borging van kostenefficiëntie (artikel 24, tweede lid, onderdeel f, van de
wet)
Maximum aantal punten: 40</t>
  </si>
  <si>
    <t>Criterium: de kwaliteit van de inventarisatie en analyse van de risico’s
(artikel 24, tweede lid, onderdeel e, van de wet)
Maximum aantal punten 20
Criterium: de kwaliteit van de maatregelen ter borging van kostenefficiëntie (artikel 24, tweede lid, onderdeel f, van de wet)
Maximum aantal punten: 40</t>
  </si>
  <si>
    <t>Criterium: de kwaliteit van de inventarisatie en analyse van de risico’s
(artikel 24, tweede lid, onderdeel e, van de wet)
Maximum aantal punten 10
Criterium: de kwaliteit van de maatregelen ter borging van kostenefficiëntie (artikel 24, tweede lid, onderdeel f, van de
wet)
Maximum aantal punten: 30</t>
  </si>
  <si>
    <t>Risk management</t>
  </si>
  <si>
    <t>Financial robustness</t>
  </si>
  <si>
    <t>The quality of the risk assessment and analysis</t>
  </si>
  <si>
    <t>Value of the bid strike price (in EUR/MWh)</t>
  </si>
  <si>
    <t>Robustness of contractual and financial arrangements</t>
  </si>
  <si>
    <t>Res8</t>
  </si>
  <si>
    <t>Energy security</t>
  </si>
  <si>
    <t>ARes8</t>
  </si>
  <si>
    <t>PQRes8</t>
  </si>
  <si>
    <t>Social employment</t>
  </si>
  <si>
    <t>Responsible business conduct</t>
  </si>
  <si>
    <t>Citizen involvement</t>
  </si>
  <si>
    <t>FR14-16</t>
  </si>
  <si>
    <t xml:space="preserve">a) Direct or indirect citizen participation  exceeding the minimum of 1 % citizen participation as an eligibility criterion, up to 3 % of the project's CAPEX in the award criterion, thus achieving a total of 4 % citizen participation of the CAPEX in line with the objective; 
b) Direct citizen participation up to 2 % of the CAPEX </t>
  </si>
  <si>
    <t>Financial participation</t>
  </si>
  <si>
    <t xml:space="preserve">Commitments concerning the professional integration of persons experiencing particular social or professional difficulties </t>
  </si>
  <si>
    <t>Efforts on participation, awareness-raising and active involvement of citizens, included in a detailed citizen participation plan</t>
  </si>
  <si>
    <t>Compliance with the principles of international responsible business conduct – Applying due diligence accordance with the guidelines for multinational enterprises</t>
  </si>
  <si>
    <t>NL09-11</t>
  </si>
  <si>
    <t>Circularity</t>
  </si>
  <si>
    <t>Decarbonization</t>
  </si>
  <si>
    <t>Noise pollution and seabed sealing associated with the foundation technologies used</t>
  </si>
  <si>
    <t>Recycling or Re-use rate of blades</t>
  </si>
  <si>
    <t>Contribution to the decarbonization of the expansion of offshore wind energy</t>
  </si>
  <si>
    <t>Execution capability - Competence of key personnel: The applicant must have key personnel with relevant and appropriate expertise and experience in order to carry out the project. The applicant will be assessed on the competence and experience of key personnel. If the applicant is dependent on key personnel from the parent company or other companies, the competence and experience will be assessed collectively for the companies concerned.
Relevant experience: The applicant must have the experience and competence necessary to carry out the project in an adequate manner. The applicant must at least have experience of: 1) One reference project covering the construction of a large-scale offshore wind farm with a capacity of 300 MW or more. The reference project must be fully commissioned. and 2) a) one reference project covering the planning, construction and operation of large offshore grid installations using HVDC technology with a voltage level of at least 300 kV; or b) one reference project covering the planning, construction and operation of large offshore grid installations using HVAC technology with a voltage level of at least 220 kV; or c) other relevant reference projects of comparable complexity and size. The reference projects could, for example, include larger high-voltage installations and maritime operations. Projects must demonstrate the sound management of complicated technical, contractual and regulatory interfaces. If the applicant uses the alternatives in b) or c) to fulfil the minimum criterion, the applicant must describe and document how the applicant will secure sufficient HVDC expertise in order to carry out and operate the project. The reference project(s) must document experience of at least the following project deliverables: - Project planning (e.g. development, project management, design and engineering), - Licensing process (e.g. impact assessment, licence application, contact with the authorities and detailed planning), - Procurement. - Construction and installation (e.g. foundations, transport, installation and commissioning), - Operation and maintenance (e.g. optimisation of operations, power trading and power supply security and emergency preparedness). At least one reference project must include experience of all project deliverables, except operations and maintenance. Only project deliverables completed by the prequalification deadline will be considered. This means that if the project is under construction, only the parts of the project that have been completed by the application deadline will be considered. The applicant is asked to specify this in the description of the reference project. Reference projects with particular relevance for the first phase of Sørlige Nordsjø II (with regard to capacity, grid structure, bathymetry, technology, etc.) will be given a positive weighting. If the applicant is dependent on experience and competence from the parent company or other companies, this will be assessed collectively for the companies concerned.
Health, safety and environment	The applicant must have satisfactory systems in place for quality assurance, HSE and internal control, and fulfil applicable HSE rules in force at any given time.
Project concept	The applicant must have a sound project concept and have made good progress in maturing the project. As a minimum requirement, the applicant must have defined a clear and realistic project concept. If the applicant is able to demonstrate that the project concept can be adapted to the connection and electrification of Ekofisk, if further studies indicate that it is relevant, this will be considered positively. The possibility of connecting to Ekofisk is described in more detail in Appendix 3, and in a copy of a letter from ConocoPhillips, which is published at regjeringen.no. The project concept must be consistent with the applicant's response to the sub-criterion 1H Project Plan.
Project plan	The applicant must have a good understanding of what will be required for the project to be implemented within the project's framework as regards time, cost, resource requirements and quality. The applicant must have a project plan and a risk assessment of the project. The applicant will be assessed on whether the project plan is making realistic progress, with clear milestones for carrying out activities in connection with licence processing, preliminary engineering, construction and commissioning etc. The applicant will be assessed for the overall risk management of the project.</t>
  </si>
  <si>
    <t xml:space="preserve">To ensure applicants can execute the project on time and have sufficient technical and financial means: Financially, applicants are required to submit a financial plan and a business plan for the project, as well as proof of financial viability. They must provide a financial guarantee of EUR 70 000 000 for project realization and bid with a strike price up to the maximum strike price of 95 EUR/MWh. Furthermore, they need to account for a decommissioning provision of 190 000 EUR/MW. 
To ensure applicants can execute the project on time and have sufficient technical and financial means: In terms of organizational and professional capacity, applicants should present an organization chart and a schematic presentation of the bidder's financial structure, including citizen participation. They need to describe a safety management system, which includes cybersecurity measures, and provide a sustainability plan in which the bidder describes how he uses best available techniques and practices. A minimum share of citizen participation is required and is set at a minimum of 1 % of the CAPEX of the project. A detailed citizen participation plan must be provided, which includes a description of the method to achieve the 1 % requirement and a communication plan for informing citizens about the risks and possibilities involved. This plan will be reviewed periodically, and sanctions will be imposed if the required participation level is not attained. </t>
  </si>
  <si>
    <t>Industrial component: Technical capacity rating: Experience in the construction and development of offshore wind farms, judged by the power of the parks and the relevance of the experience. The maximum score is three (3). Experience in operating offshore wind farms, judged by the power of the parks and the relevance of the experience. The maximum score is three(3).</t>
  </si>
  <si>
    <t>Industrial component: Rating of the control of technical and financial risks: Rating of the risk management plan (5 points): robustness of the technical, logistical, organisational, administrative, financial and human risk analysis and the appropriateness of the provisions compensating for these risks are assessed.</t>
  </si>
  <si>
    <t>Financial strength and guarantees of the responsible party</t>
  </si>
  <si>
    <t xml:space="preserve">Technical capacity rating: Experience in the construction and development of offshore wind farms, judged by the power of the parks and the relevance of the experience. </t>
  </si>
  <si>
    <t xml:space="preserve">The non-price criterion refers to flexibility services by storage or demand response that the participants is willing to offer in addition to the offshore wind installation. </t>
  </si>
  <si>
    <t>Criterium: de kwaliteit van het ontwerp voor het windpark (artikel 24, tweede lid, onderdeel b, van de wet)
Maximum aantal punten: 10
Criterium: de maatschappelijke kosten (artikel 24, tweede lid, onderdeel d, van de wet) - Het stimuleren van
innovatie ten bate van
de integratie in het
Nederlandse
energiesysteem van
toekomstige windparken (10)</t>
  </si>
  <si>
    <t>Criterium: de bijdrage aan de integratie van het windpark in het Nederlandse energiesysteem (artikel 25b, derde lid van de wet
en artikel 7, tweede lid, van de regeling) - Het stimuleren van
investeringen ten bate
van de integratie van
het windpark op kavel
VII in het Nederlandse
energiesysteem (70)
Criterium: de bijdrage aan de integratie van het windpark in het Nederlandse energiesysteem (artikel 25b, derde lid van de wet
en artikel 7, tweede lid, van de regeling) - Het stimuleren van
innovatie ten bate van
de integratie van het
windpark op kavel VII,
reeds bestaande en
toekomstige windparken op zee in het
Nederlandse energiesysteem (30)</t>
  </si>
  <si>
    <t>Rating of research and development activities</t>
  </si>
  <si>
    <t>Contribution to securing a skilled workforce</t>
  </si>
  <si>
    <t xml:space="preserve">Minimum share of maintenance, servicing and operation services that the applicant undertakes to have carried out by SMEs	</t>
  </si>
  <si>
    <t>Production capacity: Score for new or current manufacturing capacity for offshore wind components</t>
  </si>
  <si>
    <t>Rating of the control of risks related to maritime safety: the quality and relevance of the measures envisaged for the assessment, reduction and management of maritime safety risks during construction and operation.</t>
  </si>
  <si>
    <t>Diversification of supply on major components (less than 4 components);
Rate of supply of permanent magnets to the EU-Third State Dominant (70%)</t>
  </si>
  <si>
    <t>The extent of the supply of energy generated in the tendered area</t>
  </si>
  <si>
    <r>
      <t xml:space="preserve">Criterium: de bijdrage aan de ecologie van de Noordzee (artikel 25b, derde lid, van de wet en artikel 7, tweede lid, van de regeling) - Het stimuleren van
investeringen in het
windpark op kavel VI
additioneel aan
voorgeschreven
maatregelen in het
kavelbesluit VI
Hollandse Kust (west)
ten bate van de van
nature in de Nederlandse Noordzee
voorkomende
biodiversiteit (soorten,
populaties en habitats) (40)
</t>
    </r>
    <r>
      <rPr>
        <sz val="7"/>
        <rFont val="Arial"/>
        <family val="2"/>
      </rPr>
      <t>Criterium: de bijdrage aan de ecologie van de Noordzee (artikel 25b, derde lid, van de wet en artikel 7, tweede lid, van de regeling) - Het stimuleren van
innovatie en de
ontwikkeling van
oplossingen ten bate
van de van nature in de
Nederlandse Noordzee
voorkomende
biodiversiteit (soorten,
populaties en habitats)
vanuit het windpark op
kavel VI van en
toekomstige Nederlandse windparken op
zee (60)</t>
    </r>
  </si>
  <si>
    <r>
      <rPr>
        <sz val="7"/>
        <rFont val="Arial"/>
        <family val="2"/>
      </rPr>
      <t>Criterium: het grondstoffenverbruik, de milieu-impact en het waardebehoud bij het ontwerp, de bouw, de exploitatie en de verwijdering van het windpark (90)</t>
    </r>
    <r>
      <rPr>
        <sz val="7"/>
        <color rgb="FFFF0000"/>
        <rFont val="Arial"/>
        <family val="2"/>
      </rPr>
      <t xml:space="preserve">
</t>
    </r>
    <r>
      <rPr>
        <sz val="7"/>
        <rFont val="Arial"/>
        <family val="2"/>
      </rPr>
      <t xml:space="preserve"> Criterium: Bijdrage van het windpark aan het ecosysteem van de Nederlandse Noordzee (artikel 25b, derde lid van de wet en artikel 7, tweede lid, van de
regeling) (150)</t>
    </r>
  </si>
  <si>
    <t>Phisical security</t>
  </si>
  <si>
    <t>Physical security</t>
  </si>
  <si>
    <t xml:space="preserve">e.	Commitments to employability through apprenticeships (2) </t>
  </si>
  <si>
    <t>Consideration of social and territorial development issues: d.	Commitments to employability meeting of difficulties social or specific professionals (2)</t>
  </si>
  <si>
    <t>e.	Commitments to employability through apprenticeships (2)</t>
  </si>
  <si>
    <t>Industrial, environmental, social and territorial development issues: d.	Commitments concerning the professional integration of persons experiencing particular social or professional difficulties (2)</t>
  </si>
  <si>
    <t>Consideration of social and territorial development issues: d.	Commitments concerning the professional integration of persons experiencing particular social or professional difficulties (2)</t>
  </si>
  <si>
    <t xml:space="preserve">De bijdrage van het windpark aan het ecosysteem van de NL Noordzee </t>
  </si>
  <si>
    <t>First offshore year</t>
  </si>
  <si>
    <t>Year 100MW</t>
  </si>
  <si>
    <t>Year 500MW</t>
  </si>
  <si>
    <t>Year 1GW</t>
  </si>
  <si>
    <t>The access requirements for social responsibility are:
•	The requirements will follow the law, agreements and conventions in force at any time and include, among other things, requirements for a certain number of persons in training, protection against social dumping, and claims for chain liability. Social clauses are included as part of the tender documentation in order to raise awareness of the applicable law and strengthen checks and penalties for breaches of the clauses.</t>
  </si>
  <si>
    <t>The sustainability access requirements are:
•	The concessionaire must obtain third-party verified environmental product declarations for main components, prepare third-party verified life cycle analysis (LCA) at project level, and use reusable mill blades unless the market dialogue shows that the requirement prevents the construction of the parks. If this is the case, the requirement would instead be that the blades be reused for other purposes at the time of dismantling.
•	In addition, the concessionaire is required to systematically monitor the natural and environmental effects of its own offshore wind farm. In one of the three parks, the concessionaire must establish the offshore wind farm with a so-called nature-inclusive design, where initiatives must be included in the project with a positive impact on selected nature and environmental parameters on the basis of a catalogue of pre-factors in the park in question.</t>
  </si>
  <si>
    <t>https://eu.eu-supply.com/app/rfq/publicpurchase_docs.asp?PID=399415&amp;LID=467684&amp;AllowPrint=1</t>
  </si>
  <si>
    <t>https://eu.eu-supply.com/app/rfq/publicpurchase_docs.asp?PID=399416&amp;LID=467685&amp;AllowPrint=1</t>
  </si>
  <si>
    <t>https://eu.eu-supply.com/app/rfq/publicpurchase_docs.asp?PID=399414&amp;LID=467683&amp;AllowPrint=1</t>
  </si>
  <si>
    <t>CONTENTS OF THIS SPREADSHEET:</t>
  </si>
  <si>
    <t>Published by Cogitatio Press</t>
  </si>
  <si>
    <t>Editors: Pami Aalto (Tampere University) and Marco Siddi (Finnish Institute of International Affairs / University of Cagliari)</t>
  </si>
  <si>
    <t>Ruben De La Cruz, PhD fellow, Ghent Institute for International and European Studies (GIES), Ghent University</t>
  </si>
  <si>
    <t>Simon Rogissart, PhD fellow, Ghent Institute for International and European Studies (GIES), Ghent University</t>
  </si>
  <si>
    <t>Auctions dataset and codebook</t>
  </si>
  <si>
    <t>The Politics of Procurement: Green Industrial Policy Through Non-Price Criteria in European Offshore Wind Auctions</t>
  </si>
  <si>
    <t>…NPCshare</t>
  </si>
  <si>
    <t>…Ptot</t>
  </si>
  <si>
    <t>Total weight of non-price criteria</t>
  </si>
  <si>
    <t>...NPCtot</t>
  </si>
  <si>
    <t>Total weight for category (SUM of weight of all subcategories)</t>
  </si>
  <si>
    <t>…tot</t>
  </si>
  <si>
    <t>PQ</t>
  </si>
  <si>
    <t>Award</t>
  </si>
  <si>
    <t>A</t>
  </si>
  <si>
    <t>Auctions dataset</t>
  </si>
  <si>
    <t>Cap4</t>
  </si>
  <si>
    <t>Cap3</t>
  </si>
  <si>
    <t>Firm-level capabilities</t>
  </si>
  <si>
    <t>Capabilities</t>
  </si>
  <si>
    <t>Analytical framework</t>
  </si>
  <si>
    <t>Auctions dataset: Codebook</t>
  </si>
  <si>
    <t>CAPABILITIES</t>
  </si>
  <si>
    <t>APrice</t>
  </si>
  <si>
    <t>ACap3</t>
  </si>
  <si>
    <t>ACap4</t>
  </si>
  <si>
    <t>PQCap3</t>
  </si>
  <si>
    <t>PQCap4</t>
  </si>
  <si>
    <t>not found: based on previous design</t>
  </si>
  <si>
    <t>https://www.gse.it/documenti_site/Documenti%20GSE/Servizi%20per%20te/FER%20ELETTRICHE/DOCUMENTI/PA%20DM%20FER-E%202016%20Procedure%20Applicative%202016%2007%2015.PDF</t>
  </si>
  <si>
    <t xml:space="preserve">Please cite as: Rogissart, S., &amp; De La Cruz, R. (2026). The Politics of Procurement: Green Industrial Policy Through Non-Price Criteria in European Offshore Wind Auctions. Politics and Governance, 14, Article 12525. https://doi.org/10.17645/pag.12525 </t>
  </si>
  <si>
    <t>1. Codebook: contains analytical framework for non-price criteria and information on the following sheets.</t>
  </si>
  <si>
    <t>Strike price in EUR</t>
  </si>
  <si>
    <r>
      <t xml:space="preserve">2. Auctions dataset: Overview of auctions with coded weight for non-price criteria and descriptive information. Builds on </t>
    </r>
    <r>
      <rPr>
        <b/>
        <sz val="10"/>
        <color rgb="FF000000"/>
        <rFont val="Arial"/>
        <family val="2"/>
      </rPr>
      <t xml:space="preserve">WindEurope. (2026). Offshore wind energy 2025 statistics (version March 4, 2026) [Data set]. https://windeurope.org/data/products/offshore-wind-in-europe-key-trends-and-statistics-2025/ </t>
    </r>
  </si>
  <si>
    <t>(Clean Industry Bonus)</t>
  </si>
  <si>
    <t>Clean Industry Bonus</t>
  </si>
  <si>
    <t>3. Overview Award: Verbatim description of award criteria used in auctions</t>
  </si>
  <si>
    <t>4. Overview PQ: Verbatim description of pre-qualification criteria used in auctions</t>
  </si>
  <si>
    <t>The first author's contribution to this research was funded by the Belgian Federal Energy Transition Fund (ETF) under the BE-WISE project (Strengthening the competitiveness of the Belgian offshore wind sector via industrial policy strategies and economics).</t>
  </si>
  <si>
    <t>The second author's contribution to this research was funded by the Research Foundation – Flanders (FWO) under PhD fellowship no. 11A8626N.</t>
  </si>
  <si>
    <r>
      <t xml:space="preserve">Issue: "The Politics of Resilient and Just Energy Transitions: Institutions and Critical Infrastructure”, </t>
    </r>
    <r>
      <rPr>
        <i/>
        <sz val="10"/>
        <color rgb="FF000000"/>
        <rFont val="Arial"/>
        <family val="2"/>
      </rPr>
      <t>Politics and Governance</t>
    </r>
    <r>
      <rPr>
        <sz val="10"/>
        <color rgb="FF000000"/>
        <rFont val="Arial"/>
        <family val="2"/>
      </rPr>
      <t>, Vol. 14</t>
    </r>
  </si>
  <si>
    <t>Weight for A-criteria is based on tender documents</t>
  </si>
  <si>
    <t>Weight for PQ-criteria is based on presence (1) or absence (0)</t>
  </si>
  <si>
    <t>Total weight of all auction criteria (non-price criteria + price)</t>
  </si>
  <si>
    <t>Ratio of non-price criteria within total auction criteria</t>
  </si>
  <si>
    <t>Pre-qualification</t>
  </si>
  <si>
    <t>UK01</t>
  </si>
  <si>
    <t>UK</t>
  </si>
  <si>
    <t>UK02</t>
  </si>
  <si>
    <t>UK03</t>
  </si>
  <si>
    <t>UK04</t>
  </si>
  <si>
    <t>UK05</t>
  </si>
  <si>
    <t>UK06</t>
  </si>
  <si>
    <t>UK07</t>
  </si>
  <si>
    <t>UK08</t>
  </si>
  <si>
    <t>UK09</t>
  </si>
  <si>
    <t>UK10</t>
  </si>
  <si>
    <t>UK11</t>
  </si>
  <si>
    <t>UK12</t>
  </si>
  <si>
    <t>UK13</t>
  </si>
  <si>
    <t>UK14</t>
  </si>
  <si>
    <t>UK15</t>
  </si>
  <si>
    <t>UK16</t>
  </si>
  <si>
    <t>UK17</t>
  </si>
  <si>
    <t>UK18</t>
  </si>
  <si>
    <t>UK19</t>
  </si>
  <si>
    <t>UK20</t>
  </si>
  <si>
    <t>UK21</t>
  </si>
  <si>
    <t>UK22</t>
  </si>
  <si>
    <t>UK23</t>
  </si>
  <si>
    <t>UK24</t>
  </si>
  <si>
    <t>UK25</t>
  </si>
  <si>
    <t>UK26</t>
  </si>
  <si>
    <t>UK27</t>
  </si>
  <si>
    <t>UK28</t>
  </si>
  <si>
    <t>UK29</t>
  </si>
  <si>
    <t>UK30</t>
  </si>
  <si>
    <t>UK31</t>
  </si>
  <si>
    <t>UK32</t>
  </si>
  <si>
    <t>UK33</t>
  </si>
  <si>
    <t>UK34</t>
  </si>
  <si>
    <t>UK35</t>
  </si>
  <si>
    <t>UK36</t>
  </si>
  <si>
    <t>UK37</t>
  </si>
  <si>
    <t>UK38</t>
  </si>
  <si>
    <t>UK39</t>
  </si>
  <si>
    <t>UK40</t>
  </si>
  <si>
    <t>UK41</t>
  </si>
  <si>
    <t>UK42</t>
  </si>
  <si>
    <t>UK43</t>
  </si>
  <si>
    <t>UK44</t>
  </si>
  <si>
    <t>UK45</t>
  </si>
  <si>
    <t>UK46</t>
  </si>
  <si>
    <t>UK47</t>
  </si>
  <si>
    <t>UK48</t>
  </si>
  <si>
    <t>UK49</t>
  </si>
  <si>
    <t>UK50</t>
  </si>
  <si>
    <t>UK51</t>
  </si>
  <si>
    <t>UK52</t>
  </si>
  <si>
    <t>UK53</t>
  </si>
  <si>
    <t>UK54</t>
  </si>
  <si>
    <t>UK55</t>
  </si>
  <si>
    <t>UK56</t>
  </si>
  <si>
    <t>UK57</t>
  </si>
  <si>
    <t>UK58</t>
  </si>
  <si>
    <t>UK59</t>
  </si>
  <si>
    <t>UK60</t>
  </si>
  <si>
    <t>UK61</t>
  </si>
  <si>
    <t>UK62</t>
  </si>
  <si>
    <t>UK63</t>
  </si>
  <si>
    <t>UK64</t>
  </si>
  <si>
    <t>UK65</t>
  </si>
  <si>
    <t>UK66</t>
  </si>
  <si>
    <t>UK67</t>
  </si>
  <si>
    <t>UK68</t>
  </si>
  <si>
    <t>UK69</t>
  </si>
  <si>
    <t>UK70</t>
  </si>
  <si>
    <t>UK71</t>
  </si>
  <si>
    <t>UK72</t>
  </si>
  <si>
    <t>UK73</t>
  </si>
  <si>
    <t>UK74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</si>
</sst>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
  </numFmts>
  <fonts count="26" x14ac:knownFonts="1">
    <font>
      <sz val="11"/>
      <color theme="1"/>
      <name val="Calibri"/>
      <family val="2"/>
      <scheme val="minor"/>
    </font>
    <font>
      <b/>
      <sz val="11"/>
      <color theme="1"/>
      <name val="Calibri"/>
      <family val="2"/>
      <scheme val="minor"/>
    </font>
    <font>
      <u/>
      <sz val="11"/>
      <color theme="10"/>
      <name val="Calibri"/>
      <family val="2"/>
    </font>
    <font>
      <sz val="8"/>
      <name val="Calibri"/>
      <family val="2"/>
      <scheme val="minor"/>
    </font>
    <font>
      <sz val="10"/>
      <color theme="1"/>
      <name val="Calibri"/>
      <family val="2"/>
      <scheme val="minor"/>
    </font>
    <font>
      <b/>
      <sz val="10"/>
      <color theme="1"/>
      <name val="Calibri"/>
      <family val="2"/>
      <scheme val="minor"/>
    </font>
    <font>
      <i/>
      <sz val="10"/>
      <color theme="1"/>
      <name val="Calibri"/>
      <family val="2"/>
      <scheme val="minor"/>
    </font>
    <font>
      <sz val="10"/>
      <color theme="1"/>
      <name val="Arial"/>
      <family val="2"/>
    </font>
    <font>
      <b/>
      <sz val="10"/>
      <color theme="1"/>
      <name val="Arial"/>
      <family val="2"/>
    </font>
    <font>
      <i/>
      <sz val="10"/>
      <color theme="1"/>
      <name val="Arial"/>
      <family val="2"/>
    </font>
    <font>
      <i/>
      <sz val="7"/>
      <color theme="1"/>
      <name val="Arial"/>
      <family val="2"/>
    </font>
    <font>
      <sz val="7"/>
      <color theme="1"/>
      <name val="Arial"/>
      <family val="2"/>
    </font>
    <font>
      <sz val="7"/>
      <color theme="1"/>
      <name val="Calibri"/>
      <family val="2"/>
      <scheme val="minor"/>
    </font>
    <font>
      <i/>
      <sz val="7"/>
      <color theme="1"/>
      <name val="Calibri"/>
      <family val="2"/>
      <scheme val="minor"/>
    </font>
    <font>
      <b/>
      <sz val="10"/>
      <color theme="0"/>
      <name val="Arial"/>
      <family val="2"/>
    </font>
    <font>
      <b/>
      <sz val="10"/>
      <color theme="0"/>
      <name val="Arial"/>
      <family val="2"/>
    </font>
    <font>
      <u/>
      <sz val="10"/>
      <color theme="10"/>
      <name val="Arial"/>
      <family val="2"/>
    </font>
    <font>
      <sz val="10"/>
      <name val="Arial"/>
      <family val="2"/>
    </font>
    <font>
      <sz val="7"/>
      <color rgb="FFFF0000"/>
      <name val="Arial"/>
      <family val="2"/>
    </font>
    <font>
      <sz val="7"/>
      <name val="Arial"/>
      <family val="2"/>
    </font>
    <font>
      <sz val="10"/>
      <color rgb="FF000000"/>
      <name val="Arial"/>
      <family val="2"/>
    </font>
    <font>
      <b/>
      <u/>
      <sz val="10"/>
      <color rgb="FF000000"/>
      <name val="Arial"/>
      <family val="2"/>
    </font>
    <font>
      <i/>
      <sz val="10"/>
      <color rgb="FF000000"/>
      <name val="Arial"/>
      <family val="2"/>
    </font>
    <font>
      <b/>
      <sz val="10"/>
      <color rgb="FF000000"/>
      <name val="Arial"/>
      <family val="2"/>
    </font>
    <font>
      <b/>
      <i/>
      <sz val="10"/>
      <color rgb="FF000000"/>
      <name val="Arial"/>
      <family val="2"/>
    </font>
    <font>
      <b/>
      <i/>
      <sz val="11"/>
      <color theme="1"/>
      <name val="Calibri"/>
      <family val="2"/>
      <scheme val="minor"/>
    </font>
  </fonts>
  <fills count="7">
    <fill>
      <patternFill patternType="none"/>
    </fill>
    <fill>
      <patternFill patternType="gray125"/>
    </fill>
    <fill>
      <patternFill patternType="solid">
        <fgColor theme="6"/>
        <bgColor theme="6"/>
      </patternFill>
    </fill>
    <fill>
      <patternFill patternType="solid">
        <fgColor rgb="FFFFFF00"/>
        <bgColor indexed="64"/>
      </patternFill>
    </fill>
    <fill>
      <patternFill patternType="solid">
        <fgColor rgb="FFFFFF00"/>
        <bgColor rgb="FF000000"/>
      </patternFill>
    </fill>
    <fill>
      <patternFill patternType="solid">
        <fgColor theme="0"/>
        <bgColor indexed="64"/>
      </patternFill>
    </fill>
    <fill>
      <patternFill patternType="solid">
        <fgColor theme="0"/>
        <bgColor rgb="FF000000"/>
      </patternFill>
    </fill>
  </fills>
  <borders count="12">
    <border>
      <left/>
      <right/>
      <top/>
      <bottom/>
      <diagonal/>
    </border>
    <border>
      <left style="thin">
        <color auto="1"/>
      </left>
      <right style="thin">
        <color auto="1"/>
      </right>
      <top/>
      <bottom style="thin">
        <color auto="1"/>
      </bottom>
      <diagonal/>
    </border>
    <border>
      <left/>
      <right/>
      <top style="thick">
        <color indexed="64"/>
      </top>
      <bottom/>
      <diagonal/>
    </border>
    <border>
      <left/>
      <right/>
      <top style="mediumDashed">
        <color indexed="64"/>
      </top>
      <bottom/>
      <diagonal/>
    </border>
    <border>
      <left/>
      <right style="thin">
        <color theme="0"/>
      </right>
      <top/>
      <bottom style="thick">
        <color theme="0"/>
      </bottom>
      <diagonal/>
    </border>
    <border>
      <left style="thin">
        <color theme="0"/>
      </left>
      <right/>
      <top/>
      <bottom style="thick">
        <color theme="0"/>
      </bottom>
      <diagonal/>
    </border>
    <border>
      <left/>
      <right/>
      <top/>
      <bottom style="thick">
        <color theme="0"/>
      </bottom>
      <diagonal/>
    </border>
    <border>
      <left style="thin">
        <color theme="0"/>
      </left>
      <right/>
      <top style="thick">
        <color theme="0"/>
      </top>
      <bottom style="thick">
        <color theme="0"/>
      </bottom>
      <diagonal/>
    </border>
    <border>
      <left/>
      <right style="thin">
        <color theme="0"/>
      </right>
      <top style="thick">
        <color theme="0"/>
      </top>
      <bottom style="thick">
        <color theme="0"/>
      </bottom>
      <diagonal/>
    </border>
    <border>
      <left/>
      <right/>
      <top style="thick">
        <color theme="0"/>
      </top>
      <bottom style="thick">
        <color theme="0"/>
      </bottom>
      <diagonal/>
    </border>
    <border>
      <left/>
      <right/>
      <top/>
      <bottom style="thick">
        <color auto="1"/>
      </bottom>
      <diagonal/>
    </border>
    <border>
      <left/>
      <right/>
      <top style="mediumDashed">
        <color indexed="64"/>
      </top>
      <bottom style="mediumDashed">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77">
    <xf numFmtId="0" fontId="0" fillId="0" borderId="0" xfId="0"/>
    <xf numFmtId="0" fontId="2" fillId="0" borderId="0" xfId="1" applyAlignment="1" applyProtection="1"/>
    <xf numFmtId="0" fontId="0" fillId="0" borderId="0" xfId="0" applyAlignment="1">
      <alignment wrapText="1"/>
    </xf>
    <xf numFmtId="0" fontId="4" fillId="0" borderId="0" xfId="0" applyFont="1"/>
    <xf numFmtId="164" fontId="0" fillId="0" borderId="0" xfId="0" applyNumberFormat="1"/>
    <xf numFmtId="0" fontId="5" fillId="0" borderId="0" xfId="0" applyFont="1"/>
    <xf numFmtId="0" fontId="5" fillId="0" borderId="2" xfId="0" applyFont="1" applyBorder="1"/>
    <xf numFmtId="0" fontId="4" fillId="0" borderId="2" xfId="0" applyFont="1" applyBorder="1"/>
    <xf numFmtId="0" fontId="4" fillId="0" borderId="3" xfId="0" applyFont="1" applyBorder="1"/>
    <xf numFmtId="0" fontId="7" fillId="0" borderId="0" xfId="0" applyFont="1"/>
    <xf numFmtId="0" fontId="8" fillId="0" borderId="1" xfId="0" applyFont="1" applyBorder="1" applyAlignment="1">
      <alignment horizontal="center" vertical="top" wrapText="1"/>
    </xf>
    <xf numFmtId="164" fontId="8" fillId="0" borderId="1" xfId="0" applyNumberFormat="1" applyFont="1" applyBorder="1" applyAlignment="1">
      <alignment horizontal="center" vertical="top" wrapText="1"/>
    </xf>
    <xf numFmtId="164" fontId="7" fillId="0" borderId="0" xfId="0" applyNumberFormat="1" applyFont="1"/>
    <xf numFmtId="0" fontId="7" fillId="0" borderId="0" xfId="0" applyFont="1" applyAlignment="1">
      <alignment wrapText="1"/>
    </xf>
    <xf numFmtId="0" fontId="16" fillId="0" borderId="0" xfId="1" applyNumberFormat="1" applyFont="1" applyAlignment="1" applyProtection="1"/>
    <xf numFmtId="0" fontId="16" fillId="0" borderId="0" xfId="1" applyFont="1" applyAlignment="1" applyProtection="1">
      <alignment wrapText="1"/>
    </xf>
    <xf numFmtId="0" fontId="16" fillId="0" borderId="0" xfId="1" applyFont="1" applyAlignment="1" applyProtection="1"/>
    <xf numFmtId="0" fontId="16" fillId="0" borderId="0" xfId="1" applyNumberFormat="1" applyFont="1" applyAlignment="1" applyProtection="1">
      <alignment wrapText="1"/>
    </xf>
    <xf numFmtId="0" fontId="11" fillId="0" borderId="0" xfId="0" applyFont="1"/>
    <xf numFmtId="0" fontId="14" fillId="2" borderId="4" xfId="0" applyFont="1" applyFill="1" applyBorder="1"/>
    <xf numFmtId="0" fontId="8" fillId="0" borderId="0" xfId="0" applyFont="1"/>
    <xf numFmtId="0" fontId="9" fillId="0" borderId="0" xfId="0" applyFont="1"/>
    <xf numFmtId="0" fontId="10" fillId="0" borderId="0" xfId="0" applyFont="1"/>
    <xf numFmtId="0" fontId="12" fillId="0" borderId="0" xfId="0" applyFont="1"/>
    <xf numFmtId="0" fontId="13" fillId="0" borderId="0" xfId="0" applyFont="1"/>
    <xf numFmtId="0" fontId="11" fillId="0" borderId="0" xfId="0" applyFont="1" applyAlignment="1">
      <alignment wrapText="1"/>
    </xf>
    <xf numFmtId="0" fontId="17" fillId="0" borderId="0" xfId="0" applyFont="1"/>
    <xf numFmtId="0" fontId="18" fillId="0" borderId="0" xfId="0" applyFont="1" applyAlignment="1">
      <alignment wrapText="1"/>
    </xf>
    <xf numFmtId="3" fontId="0" fillId="0" borderId="0" xfId="0" applyNumberFormat="1"/>
    <xf numFmtId="0" fontId="0" fillId="0" borderId="10" xfId="0" applyBorder="1"/>
    <xf numFmtId="0" fontId="14" fillId="2" borderId="5" xfId="0" applyFont="1" applyFill="1" applyBorder="1"/>
    <xf numFmtId="0" fontId="14" fillId="2" borderId="5" xfId="0" applyFont="1" applyFill="1" applyBorder="1" applyAlignment="1">
      <alignment wrapText="1"/>
    </xf>
    <xf numFmtId="0" fontId="14" fillId="2" borderId="4" xfId="0" applyFont="1" applyFill="1" applyBorder="1" applyAlignment="1">
      <alignment wrapText="1"/>
    </xf>
    <xf numFmtId="0" fontId="12" fillId="0" borderId="0" xfId="0" applyFont="1" applyAlignment="1">
      <alignment wrapText="1"/>
    </xf>
    <xf numFmtId="0" fontId="4" fillId="0" borderId="0" xfId="0" applyFont="1" applyAlignment="1">
      <alignment wrapText="1"/>
    </xf>
    <xf numFmtId="0" fontId="4" fillId="0" borderId="3" xfId="0" applyFont="1" applyBorder="1" applyAlignment="1">
      <alignment wrapText="1"/>
    </xf>
    <xf numFmtId="0" fontId="4" fillId="0" borderId="2" xfId="0" applyFont="1" applyBorder="1" applyAlignment="1">
      <alignment wrapText="1"/>
    </xf>
    <xf numFmtId="0" fontId="6" fillId="0" borderId="0" xfId="0" applyFont="1" applyAlignment="1">
      <alignment wrapText="1"/>
    </xf>
    <xf numFmtId="0" fontId="6" fillId="0" borderId="3" xfId="0" applyFont="1" applyBorder="1" applyAlignment="1">
      <alignment wrapText="1"/>
    </xf>
    <xf numFmtId="0" fontId="6" fillId="0" borderId="2" xfId="0" applyFont="1" applyBorder="1" applyAlignment="1">
      <alignment wrapText="1"/>
    </xf>
    <xf numFmtId="0" fontId="14" fillId="2" borderId="7" xfId="0" applyFont="1" applyFill="1" applyBorder="1"/>
    <xf numFmtId="0" fontId="14" fillId="2" borderId="8" xfId="0" applyFont="1" applyFill="1" applyBorder="1"/>
    <xf numFmtId="0" fontId="10" fillId="0" borderId="0" xfId="0" applyFont="1" applyAlignment="1">
      <alignment wrapText="1"/>
    </xf>
    <xf numFmtId="0" fontId="13" fillId="0" borderId="0" xfId="0" applyFont="1" applyAlignment="1">
      <alignment wrapText="1"/>
    </xf>
    <xf numFmtId="0" fontId="4" fillId="0" borderId="10" xfId="0" applyFont="1" applyBorder="1"/>
    <xf numFmtId="0" fontId="6" fillId="0" borderId="10" xfId="0" applyFont="1" applyBorder="1" applyAlignment="1">
      <alignment wrapText="1"/>
    </xf>
    <xf numFmtId="0" fontId="4" fillId="0" borderId="10" xfId="0" applyFont="1" applyBorder="1" applyAlignment="1">
      <alignment wrapText="1"/>
    </xf>
    <xf numFmtId="0" fontId="19" fillId="0" borderId="0" xfId="0" applyFont="1" applyAlignment="1">
      <alignment wrapText="1"/>
    </xf>
    <xf numFmtId="0" fontId="20" fillId="0" borderId="0" xfId="0" applyFont="1"/>
    <xf numFmtId="0" fontId="21" fillId="0" borderId="0" xfId="0" applyFont="1"/>
    <xf numFmtId="0" fontId="23" fillId="0" borderId="0" xfId="0" applyFont="1"/>
    <xf numFmtId="0" fontId="24" fillId="0" borderId="0" xfId="0" applyFont="1"/>
    <xf numFmtId="0" fontId="1" fillId="0" borderId="0" xfId="0" applyFont="1"/>
    <xf numFmtId="0" fontId="0" fillId="3" borderId="0" xfId="0" applyFill="1" applyAlignment="1">
      <alignment wrapText="1"/>
    </xf>
    <xf numFmtId="0" fontId="0" fillId="3" borderId="0" xfId="0" applyFill="1"/>
    <xf numFmtId="0" fontId="20" fillId="4" borderId="0" xfId="0" applyFont="1" applyFill="1"/>
    <xf numFmtId="0" fontId="23" fillId="4" borderId="0" xfId="0" applyFont="1" applyFill="1" applyAlignment="1">
      <alignment horizontal="left" vertical="center"/>
    </xf>
    <xf numFmtId="0" fontId="4" fillId="0" borderId="11" xfId="0" applyFont="1" applyBorder="1" applyAlignment="1">
      <alignment wrapText="1"/>
    </xf>
    <xf numFmtId="0" fontId="6" fillId="0" borderId="11" xfId="0" applyFont="1" applyBorder="1" applyAlignment="1">
      <alignment wrapText="1"/>
    </xf>
    <xf numFmtId="0" fontId="4" fillId="0" borderId="11" xfId="0" applyFont="1" applyBorder="1"/>
    <xf numFmtId="0" fontId="1" fillId="0" borderId="0" xfId="0" applyFont="1" applyAlignment="1">
      <alignment wrapText="1"/>
    </xf>
    <xf numFmtId="0" fontId="25" fillId="0" borderId="0" xfId="0" applyFont="1" applyAlignment="1">
      <alignment wrapText="1"/>
    </xf>
    <xf numFmtId="0" fontId="0" fillId="5" borderId="0" xfId="0" applyFill="1" applyAlignment="1">
      <alignment wrapText="1"/>
    </xf>
    <xf numFmtId="0" fontId="0" fillId="5" borderId="0" xfId="0" applyFill="1"/>
    <xf numFmtId="0" fontId="20" fillId="6" borderId="0" xfId="0" applyFont="1" applyFill="1"/>
    <xf numFmtId="0" fontId="23" fillId="6" borderId="0" xfId="0" applyFont="1" applyFill="1" applyAlignment="1">
      <alignment horizontal="left" vertical="center"/>
    </xf>
    <xf numFmtId="0" fontId="2" fillId="0" borderId="0" xfId="1" applyAlignment="1" applyProtection="1">
      <alignment wrapText="1"/>
    </xf>
    <xf numFmtId="0" fontId="14" fillId="2" borderId="7" xfId="0" applyFont="1" applyFill="1" applyBorder="1" applyAlignment="1">
      <alignment horizontal="center"/>
    </xf>
    <xf numFmtId="0" fontId="14" fillId="2" borderId="9" xfId="0" applyFont="1" applyFill="1" applyBorder="1" applyAlignment="1">
      <alignment horizontal="center"/>
    </xf>
    <xf numFmtId="0" fontId="14" fillId="2" borderId="8" xfId="0" applyFont="1" applyFill="1" applyBorder="1" applyAlignment="1">
      <alignment horizontal="center"/>
    </xf>
    <xf numFmtId="0" fontId="14" fillId="2" borderId="5" xfId="0" applyFont="1" applyFill="1" applyBorder="1" applyAlignment="1">
      <alignment horizontal="center"/>
    </xf>
    <xf numFmtId="0" fontId="14" fillId="2" borderId="6" xfId="0" applyFont="1" applyFill="1" applyBorder="1" applyAlignment="1">
      <alignment horizontal="center"/>
    </xf>
    <xf numFmtId="0" fontId="14" fillId="2" borderId="4" xfId="0" applyFont="1" applyFill="1" applyBorder="1" applyAlignment="1">
      <alignment horizontal="center"/>
    </xf>
    <xf numFmtId="0" fontId="15" fillId="2" borderId="5" xfId="0" applyFont="1" applyFill="1" applyBorder="1" applyAlignment="1">
      <alignment horizontal="center"/>
    </xf>
    <xf numFmtId="0" fontId="15" fillId="2" borderId="6" xfId="0" applyFont="1" applyFill="1" applyBorder="1" applyAlignment="1">
      <alignment horizontal="center"/>
    </xf>
    <xf numFmtId="0" fontId="14" fillId="2" borderId="7" xfId="0" applyFont="1" applyFill="1" applyBorder="1" applyAlignment="1">
      <alignment horizontal="center" wrapText="1"/>
    </xf>
    <xf numFmtId="0" fontId="14" fillId="2" borderId="8" xfId="0" applyFont="1" applyFill="1" applyBorder="1" applyAlignment="1">
      <alignment horizontal="center" wrapText="1"/>
    </xf>
  </cellXfs>
  <cellStyles count="2">
    <cellStyle name="Hyperlink" xfId="1" builtinId="8"/>
    <cellStyle name="Normal" xfId="0" builtinId="0"/>
  </cellStyles>
  <dxfs count="189">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b val="0"/>
        <i val="0"/>
        <strike val="0"/>
        <condense val="0"/>
        <extend val="0"/>
        <outline val="0"/>
        <shadow val="0"/>
        <u val="none"/>
        <vertAlign val="baseline"/>
        <sz val="7"/>
        <color theme="1"/>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7"/>
        <color theme="1"/>
        <name val="Arial"/>
        <family val="2"/>
        <scheme val="none"/>
      </font>
    </dxf>
    <dxf>
      <font>
        <b val="0"/>
        <i val="0"/>
        <strike val="0"/>
        <condense val="0"/>
        <extend val="0"/>
        <outline val="0"/>
        <shadow val="0"/>
        <u val="none"/>
        <vertAlign val="baseline"/>
        <sz val="7"/>
        <color theme="1"/>
        <name val="Arial"/>
        <family val="2"/>
        <scheme val="none"/>
      </font>
    </dxf>
    <dxf>
      <font>
        <b val="0"/>
        <i val="0"/>
        <strike val="0"/>
        <condense val="0"/>
        <extend val="0"/>
        <outline val="0"/>
        <shadow val="0"/>
        <u val="none"/>
        <vertAlign val="baseline"/>
        <sz val="7"/>
        <color theme="1"/>
        <name val="Arial"/>
        <family val="2"/>
        <scheme val="none"/>
      </font>
      <alignment vertical="bottom" textRotation="0" wrapText="0" indent="0" justifyLastLine="0" shrinkToFit="0" readingOrder="0"/>
    </dxf>
    <dxf>
      <font>
        <b val="0"/>
        <i val="0"/>
        <strike val="0"/>
        <condense val="0"/>
        <extend val="0"/>
        <outline val="0"/>
        <shadow val="0"/>
        <u val="none"/>
        <vertAlign val="baseline"/>
        <sz val="7"/>
        <color theme="1"/>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7"/>
        <color theme="1"/>
        <name val="Arial"/>
        <family val="2"/>
        <scheme val="none"/>
      </font>
      <alignment vertical="bottom" textRotation="0" wrapText="0" indent="0" justifyLastLine="0" shrinkToFit="0" readingOrder="0"/>
    </dxf>
    <dxf>
      <font>
        <b val="0"/>
        <i val="0"/>
        <strike val="0"/>
        <condense val="0"/>
        <extend val="0"/>
        <outline val="0"/>
        <shadow val="0"/>
        <u val="none"/>
        <vertAlign val="baseline"/>
        <sz val="7"/>
        <color theme="1"/>
        <name val="Arial"/>
        <family val="2"/>
        <scheme val="none"/>
      </font>
      <alignment vertical="bottom" textRotation="0" wrapText="0" indent="0" justifyLastLine="0" shrinkToFit="0" readingOrder="0"/>
    </dxf>
    <dxf>
      <font>
        <b val="0"/>
        <i val="0"/>
        <strike val="0"/>
        <condense val="0"/>
        <extend val="0"/>
        <outline val="0"/>
        <shadow val="0"/>
        <u val="none"/>
        <vertAlign val="baseline"/>
        <sz val="7"/>
        <color theme="1"/>
        <name val="Arial"/>
        <family val="2"/>
        <scheme val="none"/>
      </font>
      <alignment vertical="bottom" textRotation="0" wrapText="1" indent="0" justifyLastLine="0" shrinkToFit="0" readingOrder="0"/>
    </dxf>
    <dxf>
      <font>
        <b val="0"/>
        <i val="0"/>
        <strike val="0"/>
        <condense val="0"/>
        <extend val="0"/>
        <outline val="0"/>
        <shadow val="0"/>
        <u val="none"/>
        <vertAlign val="baseline"/>
        <sz val="7"/>
        <color theme="1"/>
        <name val="Arial"/>
        <family val="2"/>
        <scheme val="none"/>
      </font>
      <alignment vertical="bottom" textRotation="0" wrapText="0" indent="0" justifyLastLine="0" shrinkToFit="0" readingOrder="0"/>
    </dxf>
    <dxf>
      <font>
        <b val="0"/>
        <i val="0"/>
        <strike val="0"/>
        <condense val="0"/>
        <extend val="0"/>
        <outline val="0"/>
        <shadow val="0"/>
        <u val="none"/>
        <vertAlign val="baseline"/>
        <sz val="7"/>
        <color theme="1"/>
        <name val="Arial"/>
        <family val="2"/>
        <scheme val="none"/>
      </font>
      <alignment vertical="bottom" textRotation="0" wrapText="0" indent="0" justifyLastLine="0" shrinkToFit="0" readingOrder="0"/>
    </dxf>
    <dxf>
      <font>
        <b val="0"/>
        <i val="0"/>
        <strike val="0"/>
        <condense val="0"/>
        <extend val="0"/>
        <outline val="0"/>
        <shadow val="0"/>
        <u val="none"/>
        <vertAlign val="baseline"/>
        <sz val="7"/>
        <color theme="1"/>
        <name val="Arial"/>
        <family val="2"/>
        <scheme val="none"/>
      </font>
      <alignment vertical="bottom" textRotation="0" wrapText="0" indent="0" justifyLastLine="0" shrinkToFit="0" readingOrder="0"/>
    </dxf>
    <dxf>
      <font>
        <b val="0"/>
        <i val="0"/>
        <strike val="0"/>
        <condense val="0"/>
        <extend val="0"/>
        <outline val="0"/>
        <shadow val="0"/>
        <u val="none"/>
        <vertAlign val="baseline"/>
        <sz val="7"/>
        <color theme="1"/>
        <name val="Arial"/>
        <family val="2"/>
        <scheme val="none"/>
      </font>
      <alignment vertical="bottom" textRotation="0" wrapText="1" indent="0" justifyLastLine="0" shrinkToFit="0" readingOrder="0"/>
    </dxf>
    <dxf>
      <font>
        <b val="0"/>
        <i val="0"/>
        <strike val="0"/>
        <condense val="0"/>
        <extend val="0"/>
        <outline val="0"/>
        <shadow val="0"/>
        <u val="none"/>
        <vertAlign val="baseline"/>
        <sz val="7"/>
        <color theme="1"/>
        <name val="Arial"/>
        <family val="2"/>
        <scheme val="none"/>
      </font>
      <alignment vertical="bottom" textRotation="0" wrapText="1" indent="0" justifyLastLine="0" shrinkToFit="0" readingOrder="0"/>
    </dxf>
    <dxf>
      <font>
        <b val="0"/>
        <i val="0"/>
        <strike val="0"/>
        <condense val="0"/>
        <extend val="0"/>
        <outline val="0"/>
        <shadow val="0"/>
        <u val="none"/>
        <vertAlign val="baseline"/>
        <sz val="7"/>
        <color theme="1"/>
        <name val="Arial"/>
        <family val="2"/>
        <scheme val="none"/>
      </font>
      <alignment vertical="bottom" textRotation="0" wrapText="0" indent="0" justifyLastLine="0" shrinkToFit="0" readingOrder="0"/>
    </dxf>
    <dxf>
      <font>
        <b val="0"/>
        <i val="0"/>
        <strike val="0"/>
        <condense val="0"/>
        <extend val="0"/>
        <outline val="0"/>
        <shadow val="0"/>
        <u val="none"/>
        <vertAlign val="baseline"/>
        <sz val="7"/>
        <color theme="1"/>
        <name val="Arial"/>
        <family val="2"/>
        <scheme val="none"/>
      </font>
      <alignment vertical="bottom" textRotation="0" wrapText="1" indent="0" justifyLastLine="0" shrinkToFit="0" readingOrder="0"/>
    </dxf>
    <dxf>
      <font>
        <b val="0"/>
        <i val="0"/>
        <strike val="0"/>
        <condense val="0"/>
        <extend val="0"/>
        <outline val="0"/>
        <shadow val="0"/>
        <u val="none"/>
        <vertAlign val="baseline"/>
        <sz val="7"/>
        <color theme="1"/>
        <name val="Arial"/>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7"/>
        <color theme="1"/>
        <name val="Arial"/>
        <family val="2"/>
        <scheme val="none"/>
      </font>
      <alignment vertical="bottom" textRotation="0" wrapText="1" indent="0" justifyLastLine="0" shrinkToFit="0" readingOrder="0"/>
    </dxf>
    <dxf>
      <font>
        <b val="0"/>
        <i val="0"/>
        <strike val="0"/>
        <condense val="0"/>
        <extend val="0"/>
        <outline val="0"/>
        <shadow val="0"/>
        <u val="none"/>
        <vertAlign val="baseline"/>
        <sz val="7"/>
        <color theme="1"/>
        <name val="Arial"/>
        <family val="2"/>
        <scheme val="none"/>
      </font>
      <alignment vertical="bottom" textRotation="0" wrapText="0" indent="0" justifyLastLine="0" shrinkToFit="0" readingOrder="0"/>
    </dxf>
    <dxf>
      <font>
        <b val="0"/>
        <i/>
        <strike val="0"/>
        <condense val="0"/>
        <extend val="0"/>
        <outline val="0"/>
        <shadow val="0"/>
        <u val="none"/>
        <vertAlign val="baseline"/>
        <sz val="7"/>
        <color theme="1"/>
        <name val="Arial"/>
        <family val="2"/>
        <scheme val="none"/>
      </font>
      <alignment vertical="bottom" textRotation="0" wrapText="1" indent="0" justifyLastLine="0" shrinkToFit="0" readingOrder="0"/>
    </dxf>
    <dxf>
      <font>
        <b val="0"/>
        <i val="0"/>
        <strike val="0"/>
        <condense val="0"/>
        <extend val="0"/>
        <outline val="0"/>
        <shadow val="0"/>
        <u val="none"/>
        <vertAlign val="baseline"/>
        <sz val="7"/>
        <color theme="1"/>
        <name val="Arial"/>
        <family val="2"/>
        <scheme val="none"/>
      </font>
      <alignment horizontal="general" vertical="bottom" textRotation="0" wrapText="1" indent="0" justifyLastLine="0" shrinkToFit="0" readingOrder="0"/>
    </dxf>
    <dxf>
      <font>
        <b/>
        <i val="0"/>
        <strike val="0"/>
        <condense val="0"/>
        <extend val="0"/>
        <outline val="0"/>
        <shadow val="0"/>
        <u val="none"/>
        <vertAlign val="baseline"/>
        <sz val="10"/>
        <color theme="1"/>
        <name val="Arial"/>
        <family val="2"/>
        <scheme val="none"/>
      </font>
      <alignment vertical="bottom" textRotation="0" wrapText="0" indent="0" justifyLastLine="0" shrinkToFit="0" readingOrder="0"/>
    </dxf>
    <dxf>
      <font>
        <b val="0"/>
        <i val="0"/>
        <strike val="0"/>
        <condense val="0"/>
        <extend val="0"/>
        <outline val="0"/>
        <shadow val="0"/>
        <u val="none"/>
        <vertAlign val="baseline"/>
        <sz val="7"/>
        <color theme="1"/>
        <name val="Arial"/>
        <family val="2"/>
        <scheme val="none"/>
      </font>
      <alignment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alignment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b val="0"/>
        <i val="0"/>
        <strike val="0"/>
        <condense val="0"/>
        <extend val="0"/>
        <outline val="0"/>
        <shadow val="0"/>
        <u val="none"/>
        <vertAlign val="baseline"/>
        <sz val="10"/>
        <color theme="1"/>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b val="0"/>
        <i val="0"/>
        <strike val="0"/>
        <condense val="0"/>
        <extend val="0"/>
        <outline val="0"/>
        <shadow val="0"/>
        <u val="none"/>
        <vertAlign val="baseline"/>
        <sz val="10"/>
        <color theme="1"/>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b val="0"/>
        <i val="0"/>
        <strike val="0"/>
        <condense val="0"/>
        <extend val="0"/>
        <outline val="0"/>
        <shadow val="0"/>
        <u val="none"/>
        <vertAlign val="baseline"/>
        <sz val="10"/>
        <color theme="1"/>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alignment textRotation="0" wrapText="1" indent="0" justifyLastLine="0" shrinkToFit="0" readingOrder="0"/>
    </dxf>
    <dxf>
      <font>
        <strike val="0"/>
        <outline val="0"/>
        <shadow val="0"/>
        <vertAlign val="baseline"/>
        <sz val="10"/>
        <name val="Arial"/>
        <family val="2"/>
        <scheme val="none"/>
      </font>
    </dxf>
    <dxf>
      <font>
        <strike val="0"/>
        <outline val="0"/>
        <shadow val="0"/>
        <vertAlign val="baseline"/>
        <sz val="10"/>
        <name val="Arial"/>
        <family val="2"/>
        <scheme val="none"/>
      </font>
      <numFmt numFmtId="164" formatCode="yyyy"/>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font>
        <strike val="0"/>
        <outline val="0"/>
        <shadow val="0"/>
        <vertAlign val="baseline"/>
        <sz val="10"/>
        <name val="Arial"/>
        <family val="2"/>
        <scheme val="none"/>
      </font>
    </dxf>
    <dxf>
      <border outline="0">
        <top style="thin">
          <color auto="1"/>
        </top>
      </border>
    </dxf>
    <dxf>
      <font>
        <strike val="0"/>
        <outline val="0"/>
        <shadow val="0"/>
        <vertAlign val="baseline"/>
        <sz val="10"/>
        <name val="Arial"/>
        <family val="2"/>
        <scheme val="none"/>
      </font>
    </dxf>
    <dxf>
      <border outline="0">
        <bottom style="thin">
          <color auto="1"/>
        </bottom>
      </border>
    </dxf>
    <dxf>
      <font>
        <b/>
        <i val="0"/>
        <strike val="0"/>
        <condense val="0"/>
        <extend val="0"/>
        <outline val="0"/>
        <shadow val="0"/>
        <u val="none"/>
        <vertAlign val="baseline"/>
        <sz val="10"/>
        <color theme="1"/>
        <name val="Arial"/>
        <family val="2"/>
        <scheme val="none"/>
      </font>
      <alignment horizontal="center" vertical="top"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7"/>
        <color theme="1"/>
        <name val="Arial"/>
        <family val="2"/>
        <scheme val="none"/>
      </font>
      <alignment vertical="bottom" textRotation="0" wrapText="0" indent="0" justifyLastLine="0" shrinkToFit="0" readingOrder="0"/>
    </dxf>
    <dxf>
      <font>
        <b val="0"/>
        <i val="0"/>
        <strike val="0"/>
        <condense val="0"/>
        <extend val="0"/>
        <outline val="0"/>
        <shadow val="0"/>
        <u val="none"/>
        <vertAlign val="baseline"/>
        <sz val="7"/>
        <color theme="1"/>
        <name val="Arial"/>
        <family val="2"/>
        <scheme val="none"/>
      </font>
      <alignment vertical="bottom" textRotation="0" wrapText="0" indent="0" justifyLastLine="0" shrinkToFit="0" readingOrder="0"/>
    </dxf>
    <dxf>
      <font>
        <b val="0"/>
        <i val="0"/>
        <strike val="0"/>
        <condense val="0"/>
        <extend val="0"/>
        <outline val="0"/>
        <shadow val="0"/>
        <u val="none"/>
        <vertAlign val="baseline"/>
        <sz val="7"/>
        <color theme="1"/>
        <name val="Arial"/>
        <family val="2"/>
        <scheme val="none"/>
      </font>
      <alignment vertical="bottom" textRotation="0" wrapText="1" indent="0" justifyLastLine="0" shrinkToFit="0" readingOrder="0"/>
    </dxf>
    <dxf>
      <font>
        <b val="0"/>
        <i val="0"/>
        <strike val="0"/>
        <condense val="0"/>
        <extend val="0"/>
        <outline val="0"/>
        <shadow val="0"/>
        <u val="none"/>
        <vertAlign val="baseline"/>
        <sz val="7"/>
        <color theme="1"/>
        <name val="Arial"/>
        <family val="2"/>
        <scheme val="none"/>
      </font>
      <alignment vertical="bottom" textRotation="0" wrapText="1" indent="0" justifyLastLine="0" shrinkToFit="0" readingOrder="0"/>
    </dxf>
    <dxf>
      <font>
        <b val="0"/>
        <i val="0"/>
        <strike val="0"/>
        <condense val="0"/>
        <extend val="0"/>
        <outline val="0"/>
        <shadow val="0"/>
        <u val="none"/>
        <vertAlign val="baseline"/>
        <sz val="7"/>
        <color theme="1"/>
        <name val="Arial"/>
        <family val="2"/>
        <scheme val="none"/>
      </font>
    </dxf>
    <dxf>
      <font>
        <b val="0"/>
        <i val="0"/>
        <strike val="0"/>
        <condense val="0"/>
        <extend val="0"/>
        <outline val="0"/>
        <shadow val="0"/>
        <u val="none"/>
        <vertAlign val="baseline"/>
        <sz val="7"/>
        <color theme="1"/>
        <name val="Arial"/>
        <family val="2"/>
        <scheme val="none"/>
      </font>
      <alignment vertical="bottom" textRotation="0" wrapText="0" indent="0" justifyLastLine="0" shrinkToFit="0" readingOrder="0"/>
    </dxf>
    <dxf>
      <font>
        <b val="0"/>
        <i val="0"/>
        <strike val="0"/>
        <condense val="0"/>
        <extend val="0"/>
        <outline val="0"/>
        <shadow val="0"/>
        <u val="none"/>
        <vertAlign val="baseline"/>
        <sz val="7"/>
        <color theme="1"/>
        <name val="Arial"/>
        <family val="2"/>
        <scheme val="none"/>
      </font>
      <alignment vertical="bottom" textRotation="0" wrapText="0" indent="0" justifyLastLine="0" shrinkToFit="0" readingOrder="0"/>
    </dxf>
    <dxf>
      <font>
        <b val="0"/>
        <i val="0"/>
        <strike val="0"/>
        <condense val="0"/>
        <extend val="0"/>
        <outline val="0"/>
        <shadow val="0"/>
        <u val="none"/>
        <vertAlign val="baseline"/>
        <sz val="7"/>
        <color theme="1"/>
        <name val="Arial"/>
        <family val="2"/>
        <scheme val="none"/>
      </font>
      <alignment vertical="bottom" textRotation="0" wrapText="0" indent="0" justifyLastLine="0" shrinkToFit="0" readingOrder="0"/>
    </dxf>
    <dxf>
      <font>
        <b val="0"/>
        <i val="0"/>
        <strike val="0"/>
        <condense val="0"/>
        <extend val="0"/>
        <outline val="0"/>
        <shadow val="0"/>
        <u val="none"/>
        <vertAlign val="baseline"/>
        <sz val="7"/>
        <color theme="1"/>
        <name val="Arial"/>
        <family val="2"/>
        <scheme val="none"/>
      </font>
      <alignment vertical="bottom" textRotation="0" wrapText="0" indent="0" justifyLastLine="0" shrinkToFit="0" readingOrder="0"/>
    </dxf>
    <dxf>
      <font>
        <b val="0"/>
        <i val="0"/>
        <strike val="0"/>
        <condense val="0"/>
        <extend val="0"/>
        <outline val="0"/>
        <shadow val="0"/>
        <u val="none"/>
        <vertAlign val="baseline"/>
        <sz val="7"/>
        <color theme="1"/>
        <name val="Arial"/>
        <family val="2"/>
        <scheme val="none"/>
      </font>
      <alignment vertical="bottom" textRotation="0" wrapText="0" indent="0" justifyLastLine="0" shrinkToFit="0" readingOrder="0"/>
    </dxf>
    <dxf>
      <font>
        <b val="0"/>
        <i val="0"/>
        <strike val="0"/>
        <condense val="0"/>
        <extend val="0"/>
        <outline val="0"/>
        <shadow val="0"/>
        <u val="none"/>
        <vertAlign val="baseline"/>
        <sz val="7"/>
        <color theme="1"/>
        <name val="Arial"/>
        <family val="2"/>
        <scheme val="none"/>
      </font>
      <alignment vertical="bottom" textRotation="0" wrapText="0" indent="0" justifyLastLine="0" shrinkToFit="0" readingOrder="0"/>
    </dxf>
    <dxf>
      <font>
        <b val="0"/>
        <i val="0"/>
        <strike val="0"/>
        <condense val="0"/>
        <extend val="0"/>
        <outline val="0"/>
        <shadow val="0"/>
        <u val="none"/>
        <vertAlign val="baseline"/>
        <sz val="7"/>
        <color theme="1"/>
        <name val="Arial"/>
        <family val="2"/>
        <scheme val="none"/>
      </font>
      <alignment vertical="bottom" textRotation="0" wrapText="1" indent="0" justifyLastLine="0" shrinkToFit="0" readingOrder="0"/>
    </dxf>
    <dxf>
      <font>
        <b val="0"/>
        <i val="0"/>
        <strike val="0"/>
        <condense val="0"/>
        <extend val="0"/>
        <outline val="0"/>
        <shadow val="0"/>
        <u val="none"/>
        <vertAlign val="baseline"/>
        <sz val="7"/>
        <color theme="1"/>
        <name val="Arial"/>
        <family val="2"/>
        <scheme val="none"/>
      </font>
      <alignment vertical="bottom" textRotation="0" wrapText="0" indent="0" justifyLastLine="0" shrinkToFit="0" readingOrder="0"/>
    </dxf>
    <dxf>
      <font>
        <b val="0"/>
        <i val="0"/>
        <strike val="0"/>
        <condense val="0"/>
        <extend val="0"/>
        <outline val="0"/>
        <shadow val="0"/>
        <u val="none"/>
        <vertAlign val="baseline"/>
        <sz val="7"/>
        <color theme="1"/>
        <name val="Arial"/>
        <family val="2"/>
        <scheme val="none"/>
      </font>
      <alignment vertical="bottom" textRotation="0" wrapText="0" indent="0" justifyLastLine="0" shrinkToFit="0" readingOrder="0"/>
    </dxf>
    <dxf>
      <font>
        <b val="0"/>
        <i val="0"/>
        <strike val="0"/>
        <condense val="0"/>
        <extend val="0"/>
        <outline val="0"/>
        <shadow val="0"/>
        <u val="none"/>
        <vertAlign val="baseline"/>
        <sz val="7"/>
        <color theme="1"/>
        <name val="Arial"/>
        <family val="2"/>
        <scheme val="none"/>
      </font>
      <alignment vertical="bottom" textRotation="0" wrapText="0" indent="0" justifyLastLine="0" shrinkToFit="0" readingOrder="0"/>
    </dxf>
    <dxf>
      <font>
        <b val="0"/>
        <i val="0"/>
        <strike val="0"/>
        <condense val="0"/>
        <extend val="0"/>
        <outline val="0"/>
        <shadow val="0"/>
        <u val="none"/>
        <vertAlign val="baseline"/>
        <sz val="7"/>
        <color theme="1"/>
        <name val="Arial"/>
        <family val="2"/>
        <scheme val="none"/>
      </font>
    </dxf>
    <dxf>
      <font>
        <b val="0"/>
        <i val="0"/>
        <strike val="0"/>
        <condense val="0"/>
        <extend val="0"/>
        <outline val="0"/>
        <shadow val="0"/>
        <u val="none"/>
        <vertAlign val="baseline"/>
        <sz val="7"/>
        <color theme="1"/>
        <name val="Arial"/>
        <family val="2"/>
        <scheme val="none"/>
      </font>
      <alignment vertical="bottom" textRotation="0" wrapText="0" indent="0" justifyLastLine="0" shrinkToFit="0" readingOrder="0"/>
    </dxf>
    <dxf>
      <font>
        <b val="0"/>
        <i val="0"/>
        <strike val="0"/>
        <condense val="0"/>
        <extend val="0"/>
        <outline val="0"/>
        <shadow val="0"/>
        <u val="none"/>
        <vertAlign val="baseline"/>
        <sz val="7"/>
        <color theme="1"/>
        <name val="Arial"/>
        <family val="2"/>
        <scheme val="none"/>
      </font>
      <alignment vertical="bottom" textRotation="0" wrapText="0" indent="0" justifyLastLine="0" shrinkToFit="0" readingOrder="0"/>
    </dxf>
    <dxf>
      <font>
        <b val="0"/>
        <i/>
        <strike val="0"/>
        <condense val="0"/>
        <extend val="0"/>
        <outline val="0"/>
        <shadow val="0"/>
        <u val="none"/>
        <vertAlign val="baseline"/>
        <sz val="7"/>
        <color theme="1"/>
        <name val="Arial"/>
        <family val="2"/>
        <scheme val="none"/>
      </font>
      <alignment vertical="bottom" textRotation="0" wrapText="0" indent="0" justifyLastLine="0" shrinkToFit="0" readingOrder="0"/>
    </dxf>
    <dxf>
      <font>
        <b val="0"/>
        <i val="0"/>
        <strike val="0"/>
        <condense val="0"/>
        <extend val="0"/>
        <outline val="0"/>
        <shadow val="0"/>
        <u val="none"/>
        <vertAlign val="baseline"/>
        <sz val="7"/>
        <color theme="1"/>
        <name val="Arial"/>
        <family val="2"/>
        <scheme val="none"/>
      </font>
      <alignment vertical="bottom" textRotation="0" wrapText="0" indent="0" justifyLastLine="0" shrinkToFit="0" readingOrder="0"/>
    </dxf>
    <dxf>
      <font>
        <b/>
        <i val="0"/>
        <strike val="0"/>
        <condense val="0"/>
        <extend val="0"/>
        <outline val="0"/>
        <shadow val="0"/>
        <u val="none"/>
        <vertAlign val="baseline"/>
        <sz val="10"/>
        <color theme="1"/>
        <name val="Arial"/>
        <family val="2"/>
        <scheme val="none"/>
      </font>
      <alignment vertical="bottom" textRotation="0" wrapText="0" indent="0" justifyLastLine="0" shrinkToFit="0" readingOrder="0"/>
    </dxf>
    <dxf>
      <font>
        <b val="0"/>
        <i val="0"/>
        <strike val="0"/>
        <condense val="0"/>
        <extend val="0"/>
        <outline val="0"/>
        <shadow val="0"/>
        <u val="none"/>
        <vertAlign val="baseline"/>
        <sz val="7"/>
        <color theme="1"/>
        <name val="Arial"/>
        <family val="2"/>
        <scheme val="none"/>
      </font>
      <alignment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alignment vertical="bottom" textRotation="0" wrapText="0"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DED7C0E-4F3E-47E3-9437-2232E238D9B0}" name="Table1" displayName="Table1" ref="A1:BT243" totalsRowShown="0" headerRowDxfId="165" dataDxfId="163" headerRowBorderDxfId="164" tableBorderDxfId="162">
  <autoFilter ref="A1:BT243" xr:uid="{1DED7C0E-4F3E-47E3-9437-2232E238D9B0}"/>
  <tableColumns count="72">
    <tableColumn id="1" xr3:uid="{B074FC12-2CF2-4385-AF8B-16DE4994A69A}" name="Identifier" dataDxfId="161"/>
    <tableColumn id="23" xr3:uid="{09C23F2C-53C8-4BF9-AC79-C0EA4420FC26}" name="Country-Code" dataDxfId="160"/>
    <tableColumn id="25" xr3:uid="{CDFB6C7A-5295-4126-99A7-6421AD30D0D3}" name="Project-Number" dataDxfId="159"/>
    <tableColumn id="24" xr3:uid="{48D1A4DB-8300-4F50-9D4F-886C8EBB9D53}" name="Country" dataDxfId="158"/>
    <tableColumn id="2" xr3:uid="{8487245C-78FF-4581-AA4C-DE600AABBA2E}" name="Name" dataDxfId="157"/>
    <tableColumn id="3" xr3:uid="{FEB97280-9469-42AD-946E-32550F97B7A8}" name="Wind technology" dataDxfId="156"/>
    <tableColumn id="4" xr3:uid="{A61594EF-2042-4E4F-96BA-ECB5F0CC0D14}" name="Year" dataDxfId="155"/>
    <tableColumn id="6" xr3:uid="{A2F0B926-9B1B-4D96-A5DD-A9FA043AD1E0}" name="Available volume" dataDxfId="154"/>
    <tableColumn id="12" xr3:uid="{8B7F406D-F5F6-4284-BB9F-623725CA3F59}" name="Support" dataDxfId="153"/>
    <tableColumn id="17" xr3:uid="{A7EAB1FC-DF15-42BA-910C-E7E10C5453F6}" name="Strike price in EUR" dataDxfId="152"/>
    <tableColumn id="18" xr3:uid="{EB305486-C48D-4E2B-ACD8-1959741C68A3}" name="Status" dataDxfId="151"/>
    <tableColumn id="7" xr3:uid="{1379B81D-5C86-4F27-8DC8-2A0268662A74}" name="Part of analysis?" dataDxfId="150"/>
    <tableColumn id="49" xr3:uid="{8035784E-A842-4308-8535-03E374026B7F}" name="Aprice" dataDxfId="149"/>
    <tableColumn id="5" xr3:uid="{953EEDEE-3420-415F-9545-9D5FE4FCF367}" name="AJustot" dataDxfId="148">
      <calculatedColumnFormula>SUM(Table1[[#This Row],[AJus1]:[AJus4]])</calculatedColumnFormula>
    </tableColumn>
    <tableColumn id="38" xr3:uid="{C3BEB214-9DBC-4673-8DDD-AC17B6A89DFC}" name="AJus1" dataDxfId="147"/>
    <tableColumn id="36" xr3:uid="{24639322-A6E5-45FE-B8C1-D4B95B5A97D6}" name="AJus2" dataDxfId="146"/>
    <tableColumn id="35" xr3:uid="{128E50D4-18B4-4BCB-9902-89D3F901A394}" name="AJus3" dataDxfId="145"/>
    <tableColumn id="53" xr3:uid="{65AAC420-118A-4FA9-86EF-78072868E6BE}" name="AJus4" dataDxfId="144"/>
    <tableColumn id="8" xr3:uid="{84346DED-419B-4735-B83E-9CB11D0879A7}" name="ASustot" dataDxfId="143">
      <calculatedColumnFormula>SUM(Table1[[#This Row],[ASus1]:[ASus3]])</calculatedColumnFormula>
    </tableColumn>
    <tableColumn id="34" xr3:uid="{08867395-7C7A-43FB-88B2-8E69AF88FB0A}" name="ASus1" dataDxfId="142"/>
    <tableColumn id="33" xr3:uid="{57CEF8D3-1E90-4C30-ABC6-526AA5B305B9}" name="ASus2" dataDxfId="141"/>
    <tableColumn id="32" xr3:uid="{EED66EC7-3622-4C8E-B10D-63F69666FFB6}" name="ASus3" dataDxfId="140"/>
    <tableColumn id="9" xr3:uid="{956DB2D4-54CA-45B3-9653-938476A5C402}" name="ARestot" dataDxfId="139">
      <calculatedColumnFormula>SUM(Table1[[#This Row],[ARes1]:[ARes8]])</calculatedColumnFormula>
    </tableColumn>
    <tableColumn id="31" xr3:uid="{946FA5F7-9B2A-4438-9547-936B7F16D379}" name="ARes1" dataDxfId="138"/>
    <tableColumn id="30" xr3:uid="{03C156C0-2E1F-4343-AA9B-CC08ED11DB8D}" name="ARes2" dataDxfId="137"/>
    <tableColumn id="29" xr3:uid="{407256A1-B847-4F8A-A8DA-47E2A31E2EC3}" name="ARes3" dataDxfId="136"/>
    <tableColumn id="22" xr3:uid="{630D94AF-B354-4293-A2BD-5A737424C036}" name="ARes4" dataDxfId="135"/>
    <tableColumn id="21" xr3:uid="{453B1003-F6F0-4848-93AA-EEFC5D3A124B}" name="ARes5" dataDxfId="134"/>
    <tableColumn id="20" xr3:uid="{8F471982-9372-4952-BBAA-F3E4C1EC486E}" name="ARes6" dataDxfId="133"/>
    <tableColumn id="16" xr3:uid="{0D4F6850-BE81-4A90-B042-B160A32E230B}" name="ARes7" dataDxfId="132"/>
    <tableColumn id="51" xr3:uid="{98A18F48-9250-430C-BC44-EBCC2A451648}" name="ARes8" dataDxfId="131"/>
    <tableColumn id="10" xr3:uid="{7E0DF253-4D1B-4400-9175-7FD4F800DA85}" name="ACaptot" dataDxfId="130">
      <calculatedColumnFormula>SUM(Table1[[#This Row],[ACap1]:[ACap4]])</calculatedColumnFormula>
    </tableColumn>
    <tableColumn id="15" xr3:uid="{E222A48E-57A3-4F8C-9866-F690F00EFF81}" name="ACap1" dataDxfId="129"/>
    <tableColumn id="14" xr3:uid="{A5868512-DD86-4F20-8481-7B176D567843}" name="ACap2" dataDxfId="128"/>
    <tableColumn id="54" xr3:uid="{D7347474-47F9-4F18-8329-503052B614FA}" name="ACap3" dataDxfId="127"/>
    <tableColumn id="50" xr3:uid="{9A458CFC-056C-42E3-91BD-D07F682A411B}" name="ACap4" dataDxfId="126"/>
    <tableColumn id="11" xr3:uid="{5CB2DD88-DDF0-4417-9B1A-6F534FE20248}" name="ANPCtot" dataDxfId="125">
      <calculatedColumnFormula>Table1[[#This Row],[AJustot]]+Table1[[#This Row],[ASustot]]+Table1[[#This Row],[ARestot]]+Table1[[#This Row],[ACaptot]]</calculatedColumnFormula>
    </tableColumn>
    <tableColumn id="43" xr3:uid="{706909A4-EB3B-44CC-94C5-431FF4EED589}" name="APTot" dataDxfId="124">
      <calculatedColumnFormula>Table1[[#This Row],[Aprice]]+Table1[[#This Row],[ANPCtot]]</calculatedColumnFormula>
    </tableColumn>
    <tableColumn id="44" xr3:uid="{7BAC9C5F-D8BC-42DF-84A0-956DEF5B7CBB}" name="ANPCshare" dataDxfId="123">
      <calculatedColumnFormula>Table1[[#This Row],[ANPCtot]]/Table1[[#This Row],[APTot]]</calculatedColumnFormula>
    </tableColumn>
    <tableColumn id="48" xr3:uid="{07CD98B5-95ED-4916-B0A8-0154473E1624}" name="PQPrice" dataDxfId="122"/>
    <tableColumn id="94" xr3:uid="{C03B2089-ECB7-4493-8369-0013DD7A9E8D}" name="PQJustot" dataDxfId="121">
      <calculatedColumnFormula>SUM(Table1[[#This Row],[PQJus1]:[PQJus4]])</calculatedColumnFormula>
    </tableColumn>
    <tableColumn id="93" xr3:uid="{CBE4D7A1-757C-472A-AB15-D1853F802C5B}" name="PQJus1" dataDxfId="120"/>
    <tableColumn id="92" xr3:uid="{95F119F8-1DBF-4B7E-82FD-1F4AB0B64F21}" name="PQJus2" dataDxfId="119"/>
    <tableColumn id="91" xr3:uid="{48417B21-2EFF-4B0B-856C-D7AEF8297086}" name="PQJus3" dataDxfId="118"/>
    <tableColumn id="90" xr3:uid="{A39F4902-28A7-43B5-AFC8-74309F7D026E}" name="PQJus4" dataDxfId="117"/>
    <tableColumn id="89" xr3:uid="{65197A22-7773-4393-938D-3FA7221DC78D}" name="PQSustot" dataDxfId="116">
      <calculatedColumnFormula>SUM(Table1[[#This Row],[PQSus1]:[PQSus3]])</calculatedColumnFormula>
    </tableColumn>
    <tableColumn id="88" xr3:uid="{CC366BAA-4187-4B8E-A566-E99592A13CAD}" name="PQSus1" dataDxfId="115"/>
    <tableColumn id="87" xr3:uid="{F844EC65-43A2-4EAB-9841-F5D0AF842620}" name="PQSus2" dataDxfId="114"/>
    <tableColumn id="86" xr3:uid="{A2774B59-5D9C-4C83-B313-03B7EFAA8E8B}" name="PQSus3" dataDxfId="113"/>
    <tableColumn id="85" xr3:uid="{EE829E5F-D33D-46EC-9363-F5B95DC98993}" name="PQRestot" dataDxfId="112">
      <calculatedColumnFormula>SUM(Table1[[#This Row],[PQRes1]:[PQRes8]])</calculatedColumnFormula>
    </tableColumn>
    <tableColumn id="84" xr3:uid="{09A15E2A-7B35-436B-9F35-0BD24682E1C2}" name="PQRes1" dataDxfId="111"/>
    <tableColumn id="83" xr3:uid="{84F6AE4F-C962-4682-96CA-A415F0EF16C2}" name="PQRes2" dataDxfId="110"/>
    <tableColumn id="82" xr3:uid="{34A5323B-4BF2-4435-A15B-4E3AB2DBB779}" name="PQRes3" dataDxfId="109"/>
    <tableColumn id="81" xr3:uid="{3A5D9EAD-9663-49C2-B715-E548098050C3}" name="PQRes4" dataDxfId="108"/>
    <tableColumn id="80" xr3:uid="{E3024403-7FE9-4767-BBD8-B8A3077D9BB8}" name="PQRes5" dataDxfId="107"/>
    <tableColumn id="79" xr3:uid="{AAA4AA13-F3DE-4332-BACF-1F52839A51E3}" name="PQRes6" dataDxfId="106"/>
    <tableColumn id="78" xr3:uid="{28D9479D-1D99-47E8-9D42-1934F672D047}" name="PQRes7" dataDxfId="105"/>
    <tableColumn id="52" xr3:uid="{C477C102-CCE8-4D68-9FFC-7252F2F3380C}" name="PQRes8" dataDxfId="104"/>
    <tableColumn id="77" xr3:uid="{61381C77-4726-4ACC-A349-B585D184A823}" name="PQCaptot" dataDxfId="103">
      <calculatedColumnFormula>SUM(Table1[[#This Row],[PQCap1]:[PQCap4]])</calculatedColumnFormula>
    </tableColumn>
    <tableColumn id="76" xr3:uid="{EA610864-F9AD-4D68-B0E2-0E4903B21ECC}" name="PQCap1" dataDxfId="102"/>
    <tableColumn id="75" xr3:uid="{4F8ED325-74F8-4BC6-8EAC-51D516912092}" name="PQCap2" dataDxfId="101"/>
    <tableColumn id="55" xr3:uid="{9D410C6C-7A5C-48D2-AB08-18E86C9286EB}" name="PQCap3" dataDxfId="100"/>
    <tableColumn id="56" xr3:uid="{1BE0909E-A52D-4B86-AE6E-1A614301DA3C}" name="PQCap4" dataDxfId="99"/>
    <tableColumn id="73" xr3:uid="{5BCCF5E0-F2C2-442C-819A-6D056D5A9009}" name="PQNPCtot" dataDxfId="98">
      <calculatedColumnFormula>Table1[[#This Row],[PQJustot]]+Table1[[#This Row],[PQSustot]]+Table1[[#This Row],[PQRestot]]+Table1[[#This Row],[PQCaptot]]</calculatedColumnFormula>
    </tableColumn>
    <tableColumn id="26" xr3:uid="{AD93B01F-C238-4984-A3AA-3112CEB30CEA}" name="Tender-document-source-OR" dataDxfId="97"/>
    <tableColumn id="27" xr3:uid="{9FA8C474-A371-4628-A698-628DC678578E}" name="Tender-document-source-EN" dataDxfId="96"/>
    <tableColumn id="28" xr3:uid="{4D001CCE-4BD6-450E-A4FB-84F3EB19611C}" name="Secondary data" dataDxfId="95"/>
    <tableColumn id="19" xr3:uid="{756F6389-65FE-4B68-B1C2-8E926E8323E2}" name="Market maturity (MW)" dataDxfId="94"/>
    <tableColumn id="13" xr3:uid="{ADF13E12-419E-486C-9E68-7E8DCD2C7351}" name="First offshore year" dataDxfId="93"/>
    <tableColumn id="37" xr3:uid="{4D4FD749-CD3B-427F-A7B0-DC6E49491696}" name="Year 100MW" dataDxfId="92"/>
    <tableColumn id="39" xr3:uid="{14E291FF-0D9F-48BA-B5F3-50325AC8585D}" name="Year 500MW" dataDxfId="91"/>
    <tableColumn id="45" xr3:uid="{50B825B6-2407-486C-8AD1-A5DFB801A33B}" name="Year 1GW" dataDxfId="90"/>
  </tableColumns>
  <tableStyleInfo name="TableStyleMedium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90FFDF3-8ABF-4CD2-8596-39B4137066ED}" name="Table2" displayName="Table2" ref="A4:U246" totalsRowShown="0" headerRowDxfId="89" dataDxfId="88">
  <autoFilter ref="A4:U246" xr:uid="{E90FFDF3-8ABF-4CD2-8596-39B4137066ED}"/>
  <tableColumns count="21">
    <tableColumn id="1" xr3:uid="{E862ED68-AFD1-4B71-A9AA-F9489A29A9F4}" name="IDENTIFIER" dataDxfId="87"/>
    <tableColumn id="2" xr3:uid="{D6B6AE4B-135B-43D8-BDF1-EB84DC6D5EE1}" name="APrice" dataDxfId="86"/>
    <tableColumn id="5" xr3:uid="{04D3A8EA-F14D-4137-A8F0-D3B97D61D9DF}" name="AJus1" dataDxfId="85"/>
    <tableColumn id="7" xr3:uid="{451D6D14-39F6-43A7-AF11-F64FB7BF3677}" name="AJus2" dataDxfId="84"/>
    <tableColumn id="8" xr3:uid="{5EEFED2E-D497-4E3F-BC9E-34BFF37B9E3D}" name="AJus3" dataDxfId="83"/>
    <tableColumn id="24" xr3:uid="{98F04CAD-3A3B-4FC0-A835-A95DCFF77312}" name="AJus4" dataDxfId="82"/>
    <tableColumn id="9" xr3:uid="{CE49EBC2-2616-4839-BCBE-31E167CE22B4}" name="ASus1" dataDxfId="81"/>
    <tableColumn id="10" xr3:uid="{D0F84AD5-4E14-4269-A9A5-7AF976C6816D}" name="ASus2" dataDxfId="80"/>
    <tableColumn id="11" xr3:uid="{761E856C-EEAB-4780-9AE8-3A9D31B54333}" name="ASus3" dataDxfId="79"/>
    <tableColumn id="12" xr3:uid="{890F9E48-0920-4323-A879-49CA9C0013D6}" name="ARes1" dataDxfId="78"/>
    <tableColumn id="13" xr3:uid="{054CEE6D-A557-4E02-BDB6-896D7C94AA19}" name="ARes2" dataDxfId="77"/>
    <tableColumn id="14" xr3:uid="{62F37EBE-01F9-4960-AECC-1314F75A1CCF}" name="ARes3" dataDxfId="76"/>
    <tableColumn id="15" xr3:uid="{1587D717-4EBD-4AB8-A089-F809E4C85A89}" name="ARes4" dataDxfId="75"/>
    <tableColumn id="16" xr3:uid="{D83DCEA6-2F06-4602-BDF4-99FDEE72DFE4}" name="ARes5" dataDxfId="74"/>
    <tableColumn id="17" xr3:uid="{1F2D285F-1720-4347-B3C3-1E29C50E455C}" name="ARes6" dataDxfId="73"/>
    <tableColumn id="18" xr3:uid="{0C50B7AF-9106-4F7B-A8A2-7EAA98ED9703}" name="ARes7" dataDxfId="72"/>
    <tableColumn id="23" xr3:uid="{9D6818A3-898C-40F0-B93D-95B63DB64A39}" name="ARes8" dataDxfId="71"/>
    <tableColumn id="19" xr3:uid="{8C869459-C196-4316-995C-DD2A6D490D6E}" name="ACap1" dataDxfId="70"/>
    <tableColumn id="21" xr3:uid="{F907B140-FED8-4126-A635-99EBA0664A9A}" name="ACap2" dataDxfId="69"/>
    <tableColumn id="6" xr3:uid="{EA44D9E1-A5D0-4D7F-8460-7305189BCF80}" name="ACap3" dataDxfId="68"/>
    <tableColumn id="20" xr3:uid="{A51A622E-B710-46B5-8B4F-8508EB09F35E}" name="ACap4" dataDxfId="67"/>
  </tableColumns>
  <tableStyleInfo name="TableStyleMedium1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3809CE1-795A-4D00-B3B9-CF73D0791FC8}" name="Table24" displayName="Table24" ref="A4:U246" totalsRowShown="0" headerRowDxfId="188" dataDxfId="187">
  <autoFilter ref="A4:U246" xr:uid="{73809CE1-795A-4D00-B3B9-CF73D0791FC8}"/>
  <tableColumns count="21">
    <tableColumn id="1" xr3:uid="{71FA6DF6-244C-483D-8BBC-7A25D8D127BB}" name="IDENTIFIER" dataDxfId="186"/>
    <tableColumn id="2" xr3:uid="{BCE600EF-94A3-4377-B6CC-AED36FA3405F}" name="PQPrice" dataDxfId="185"/>
    <tableColumn id="5" xr3:uid="{304E321B-D3B3-45AA-9CA0-C9A493348454}" name="PQJus1" dataDxfId="184"/>
    <tableColumn id="7" xr3:uid="{7A6027F7-544E-431B-ABC2-AFE915614B72}" name="PQJus2" dataDxfId="183"/>
    <tableColumn id="8" xr3:uid="{7B295B76-8E37-47F8-82A5-362FC452A127}" name="PQJus3" dataDxfId="182"/>
    <tableColumn id="24" xr3:uid="{32991C85-FC04-41F3-B7A8-D7945B50FE0A}" name="PQJus4" dataDxfId="181"/>
    <tableColumn id="9" xr3:uid="{84E89DF5-C142-4877-8156-DF20ABC2BD1A}" name="PQSus1" dataDxfId="180"/>
    <tableColumn id="10" xr3:uid="{EC34FACA-AEC4-4E10-9FAF-9A161D84659B}" name="PQSus2" dataDxfId="179"/>
    <tableColumn id="11" xr3:uid="{C087D0B7-9FFF-47D4-B0FE-FFB18A0EF7B0}" name="PQSus3" dataDxfId="178"/>
    <tableColumn id="12" xr3:uid="{FC45E1E4-7444-475B-8E17-E949918BA834}" name="PQRes1" dataDxfId="177"/>
    <tableColumn id="13" xr3:uid="{CF11278D-5A79-435A-9334-119552F9FA6C}" name="PQRes2" dataDxfId="176"/>
    <tableColumn id="14" xr3:uid="{1FCCAA5C-8DC0-4C9D-A1C1-35D93C47096D}" name="PQRes3" dataDxfId="175"/>
    <tableColumn id="15" xr3:uid="{1F37DC81-FD0C-4BAB-9224-890C8EE9D6D2}" name="PQRes4" dataDxfId="174"/>
    <tableColumn id="16" xr3:uid="{C72F0FFD-5323-4D7E-BBE2-85B8D46D0448}" name="PQRes5" dataDxfId="173"/>
    <tableColumn id="17" xr3:uid="{937804C0-A44A-4419-9ABD-EB788A80BFF0}" name="PQRes6" dataDxfId="172"/>
    <tableColumn id="18" xr3:uid="{263CA64B-1CEC-49EB-843F-8E7F28E09115}" name="PQRes7" dataDxfId="171"/>
    <tableColumn id="23" xr3:uid="{07F3AFEA-6FCF-4190-9536-A1F6961AA5FB}" name="PQRes8" dataDxfId="170"/>
    <tableColumn id="19" xr3:uid="{8546F9B1-34E7-48A4-88E5-CD6DE21BCCDA}" name="PQCap1" dataDxfId="169"/>
    <tableColumn id="20" xr3:uid="{4D11117E-7460-4BF0-9495-3895F2C608D4}" name="PQCap2" dataDxfId="168"/>
    <tableColumn id="21" xr3:uid="{89FF818B-5896-45F1-922B-28902DB84273}" name="PQCap3" dataDxfId="167"/>
    <tableColumn id="22" xr3:uid="{C5F59D91-E56A-4970-9C4A-EEA32C9CEB21}" name="PQCap4" dataDxfId="166"/>
  </tableColumns>
  <tableStyleInfo name="TableStyleMedium1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oi.org/10.17645/pag.12525"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https://ec.europa.eu/competition/state_aid/cases1/20252/SA_110765_49.pdf" TargetMode="External"/><Relationship Id="rId21" Type="http://schemas.openxmlformats.org/officeDocument/2006/relationships/hyperlink" Target="https://ec.europa.eu/competition/state_aid/cases1/202402/SA_105381_20278C8C-0000-CC93-AB58-B442871A1A21_64_1.pdf" TargetMode="External"/><Relationship Id="rId42" Type="http://schemas.openxmlformats.org/officeDocument/2006/relationships/hyperlink" Target="https://www.gov.uk/government/publications/contracts-for-difference-cfd-allocation-round-4-allocation-framework" TargetMode="External"/><Relationship Id="rId63" Type="http://schemas.openxmlformats.org/officeDocument/2006/relationships/hyperlink" Target="https://ec.europa.eu/competition/state_aid/cases/253213/253213_1583622_82_2.pdf" TargetMode="External"/><Relationship Id="rId84" Type="http://schemas.openxmlformats.org/officeDocument/2006/relationships/hyperlink" Target="https://www.gov.uk/government/publications/contracts-for-difference-allocation-framework-for-the-third-allocation-round-2019" TargetMode="External"/><Relationship Id="rId138" Type="http://schemas.openxmlformats.org/officeDocument/2006/relationships/hyperlink" Target="https://ec.europa.eu/competition/state_aid/cases1/202535/SA_115764_142.pdf" TargetMode="External"/><Relationship Id="rId159" Type="http://schemas.openxmlformats.org/officeDocument/2006/relationships/hyperlink" Target="https://www.gesetze-im-internet.de/windseeg/BJNR231000016.html" TargetMode="External"/><Relationship Id="rId170" Type="http://schemas.openxmlformats.org/officeDocument/2006/relationships/hyperlink" Target="https://ec.europa.eu/competition/state_aid/cases1/202313/SA_103069_40CA3287-0000-C035-8884-A6EAEDEED4D8_80_1.pdf" TargetMode="External"/><Relationship Id="rId191" Type="http://schemas.openxmlformats.org/officeDocument/2006/relationships/table" Target="../tables/table1.xml"/><Relationship Id="rId107" Type="http://schemas.openxmlformats.org/officeDocument/2006/relationships/hyperlink" Target="https://www.rvo.nl/sites/default/files/2024-01/Bijlage-IJmuiden-Ver-kavel-Beta.pdf" TargetMode="External"/><Relationship Id="rId11" Type="http://schemas.openxmlformats.org/officeDocument/2006/relationships/hyperlink" Target="https://www.cre.fr/fileadmin/Documents/Appels_d_offres/import/130218_CDC_eolien-en-mer.pdf" TargetMode="External"/><Relationship Id="rId32" Type="http://schemas.openxmlformats.org/officeDocument/2006/relationships/hyperlink" Target="https://ec.europa.eu/competition/state_aid/cases/268284/268284_1920055_198_2.pdf" TargetMode="External"/><Relationship Id="rId53" Type="http://schemas.openxmlformats.org/officeDocument/2006/relationships/hyperlink" Target="https://www.gov.uk/government/publications/contracts-for-difference-cfd-allocation-round-6-allocation-framework" TargetMode="External"/><Relationship Id="rId74" Type="http://schemas.openxmlformats.org/officeDocument/2006/relationships/hyperlink" Target="https://www.gov.uk/government/publications/contracts-for-difference-allocation-framework-for-the-2017-allocation-round" TargetMode="External"/><Relationship Id="rId128" Type="http://schemas.openxmlformats.org/officeDocument/2006/relationships/hyperlink" Target="https://eu.eu-supply.com/ctm/Supplier/PublicPurchase/399409/0/0?returnUrl=&amp;b=" TargetMode="External"/><Relationship Id="rId149" Type="http://schemas.openxmlformats.org/officeDocument/2006/relationships/hyperlink" Target="https://ec.europa.eu/competition/state_aid/cases/264992/264992_1871004_175_2.pdf" TargetMode="External"/><Relationship Id="rId5" Type="http://schemas.openxmlformats.org/officeDocument/2006/relationships/hyperlink" Target="https://offshore-tender-platform-pez.my.site.com/s/Tenderdocuments?language=en_US" TargetMode="External"/><Relationship Id="rId95" Type="http://schemas.openxmlformats.org/officeDocument/2006/relationships/hyperlink" Target="https://www.certifico.com/articoli-ultimi/288-impianti/legislazione-impianti/index.php?option=com_content&amp;view=article&amp;id=15067&amp;catid=296&amp;Itemid=762" TargetMode="External"/><Relationship Id="rId160" Type="http://schemas.openxmlformats.org/officeDocument/2006/relationships/hyperlink" Target="https://www.gesetze-im-internet.de/windseeg/BJNR231000016.html" TargetMode="External"/><Relationship Id="rId181" Type="http://schemas.openxmlformats.org/officeDocument/2006/relationships/hyperlink" Target="https://www.offshorewind.biz/2012/08/06/france-round-1/" TargetMode="External"/><Relationship Id="rId22" Type="http://schemas.openxmlformats.org/officeDocument/2006/relationships/hyperlink" Target="https://ec.europa.eu/competition/state_aid/cases1/202402/SA_105381_20278C8C-0000-CC93-AB58-B442871A1A21_64_1.pdf" TargetMode="External"/><Relationship Id="rId43" Type="http://schemas.openxmlformats.org/officeDocument/2006/relationships/hyperlink" Target="https://www.gov.uk/government/publications/contracts-for-difference-cfd-allocation-round-4-allocation-framework" TargetMode="External"/><Relationship Id="rId64" Type="http://schemas.openxmlformats.org/officeDocument/2006/relationships/hyperlink" Target="https://ec.europa.eu/competition/state_aid/cases/253215/253215_1583625_83_2.pdf" TargetMode="External"/><Relationship Id="rId118" Type="http://schemas.openxmlformats.org/officeDocument/2006/relationships/hyperlink" Target="https://ec.europa.eu/competition/state_aid/cases1/20252/SA_110765_49.pdf" TargetMode="External"/><Relationship Id="rId139" Type="http://schemas.openxmlformats.org/officeDocument/2006/relationships/hyperlink" Target="https://ec.europa.eu/competition/state_aid/cases1/202535/SA_115764_142.pdf" TargetMode="External"/><Relationship Id="rId85" Type="http://schemas.openxmlformats.org/officeDocument/2006/relationships/hyperlink" Target="https://www.gov.uk/government/publications/contracts-for-difference-allocation-framework-for-the-third-allocation-round-2019" TargetMode="External"/><Relationship Id="rId150" Type="http://schemas.openxmlformats.org/officeDocument/2006/relationships/hyperlink" Target="https://ec.europa.eu/competition/state_aid/cases1/202117/287664_2269643_173_2.pdf" TargetMode="External"/><Relationship Id="rId171" Type="http://schemas.openxmlformats.org/officeDocument/2006/relationships/hyperlink" Target="https://ec.europa.eu/competition/state_aid/cases1/202313/SA_103069_40CA3287-0000-C035-8884-A6EAEDEED4D8_80_1.pdf" TargetMode="External"/><Relationship Id="rId12" Type="http://schemas.openxmlformats.org/officeDocument/2006/relationships/hyperlink" Target="https://www.cre.fr/fileadmin/Documents/Appels_d_offres/import/181115_CDC_AO3_Dunkerque.pdf" TargetMode="External"/><Relationship Id="rId33" Type="http://schemas.openxmlformats.org/officeDocument/2006/relationships/hyperlink" Target="https://ec.europa.eu/competition/state_aid/cases/256531/256531_1658234_77_2.pdf" TargetMode="External"/><Relationship Id="rId108" Type="http://schemas.openxmlformats.org/officeDocument/2006/relationships/hyperlink" Target="https://www.rvo.nl/sites/default/files/2024-01/Bijlage-IJmuiden-Ver-kavel-Alpha.pdf" TargetMode="External"/><Relationship Id="rId129" Type="http://schemas.openxmlformats.org/officeDocument/2006/relationships/hyperlink" Target="https://eu.eu-supply.com/ctm/Supplier/PublicPurchase/399411/0/0?returnUrl=&amp;b=" TargetMode="External"/><Relationship Id="rId54" Type="http://schemas.openxmlformats.org/officeDocument/2006/relationships/hyperlink" Target="https://www.gov.uk/government/publications/contracts-for-difference-cfd-allocation-round-6-allocation-framework" TargetMode="External"/><Relationship Id="rId75" Type="http://schemas.openxmlformats.org/officeDocument/2006/relationships/hyperlink" Target="https://www.gov.uk/government/publications/contracts-for-difference-allocation-framework-for-the-2017-allocation-round" TargetMode="External"/><Relationship Id="rId96" Type="http://schemas.openxmlformats.org/officeDocument/2006/relationships/hyperlink" Target="https://ec.europa.eu/competition/state_aid/cases1/202342/SA_102871_40CD3C8B-0000-CEF7-AED2-A4467579938F_126_1.pdf" TargetMode="External"/><Relationship Id="rId140" Type="http://schemas.openxmlformats.org/officeDocument/2006/relationships/hyperlink" Target="https://ec.europa.eu/competition/state_aid/cases1/202535/SA_115764_142.pdf" TargetMode="External"/><Relationship Id="rId161" Type="http://schemas.openxmlformats.org/officeDocument/2006/relationships/hyperlink" Target="https://www.gesetze-im-internet.de/windseeg/BJNR231000016.html" TargetMode="External"/><Relationship Id="rId182" Type="http://schemas.openxmlformats.org/officeDocument/2006/relationships/hyperlink" Target="https://eu.eu-supply.com/app/rfq/publicpurchase_docs.asp?PID=399415&amp;LID=467684&amp;AllowPrint=1" TargetMode="External"/><Relationship Id="rId6" Type="http://schemas.openxmlformats.org/officeDocument/2006/relationships/hyperlink" Target="https://ec.europa.eu/competition/state_aid/cases1/202439/SA_107336_152.pdf" TargetMode="External"/><Relationship Id="rId23" Type="http://schemas.openxmlformats.org/officeDocument/2006/relationships/hyperlink" Target="https://ec.europa.eu/competition/state_aid/cases1/202428/SA_109161_68.pdf" TargetMode="External"/><Relationship Id="rId119" Type="http://schemas.openxmlformats.org/officeDocument/2006/relationships/hyperlink" Target="https://ec.europa.eu/competition/state_aid/cases1/202311/SA_103177_A07CDB86-0100-C9A2-A43E-3CEA5D46F50E_86_1.pdf" TargetMode="External"/><Relationship Id="rId44" Type="http://schemas.openxmlformats.org/officeDocument/2006/relationships/hyperlink" Target="https://www.gov.uk/government/publications/contracts-for-difference-cfd-allocation-round-4-allocation-framework" TargetMode="External"/><Relationship Id="rId65" Type="http://schemas.openxmlformats.org/officeDocument/2006/relationships/hyperlink" Target="https://ec.europa.eu/competition/state_aid/cases/253214/253214_1583639_82_2.pdf" TargetMode="External"/><Relationship Id="rId86" Type="http://schemas.openxmlformats.org/officeDocument/2006/relationships/hyperlink" Target="https://www.gov.uk/government/publications/contracts-for-difference-allocation-framework-for-the-third-allocation-round-2019" TargetMode="External"/><Relationship Id="rId130" Type="http://schemas.openxmlformats.org/officeDocument/2006/relationships/hyperlink" Target="https://eu.eu-supply.com/ctm/Supplier/PublicPurchase/399415/0/0?returnUrl=&amp;b=" TargetMode="External"/><Relationship Id="rId151" Type="http://schemas.openxmlformats.org/officeDocument/2006/relationships/hyperlink" Target="https://ec.europa.eu/competition/state_aid/cases1/202117/287664_2269643_173_2.pdf" TargetMode="External"/><Relationship Id="rId172" Type="http://schemas.openxmlformats.org/officeDocument/2006/relationships/hyperlink" Target="https://ec.europa.eu/competition/state_aid/cases1/202313/SA_103069_40CA3287-0000-C035-8884-A6EAEDEED4D8_80_1.pdf" TargetMode="External"/><Relationship Id="rId13" Type="http://schemas.openxmlformats.org/officeDocument/2006/relationships/hyperlink" Target="https://www.cre.fr/fileadmin/Documents/Appels_d_offres/import/23092022_AO4__CahierdesCharges_VF.pdf" TargetMode="External"/><Relationship Id="rId18" Type="http://schemas.openxmlformats.org/officeDocument/2006/relationships/hyperlink" Target="https://www.cre.fr/fileadmin/Documents/Appels_d_offres/2025/250117_AO7_Cahier_des_charges_rectificatif.pdf" TargetMode="External"/><Relationship Id="rId39" Type="http://schemas.openxmlformats.org/officeDocument/2006/relationships/hyperlink" Target="https://www.metsa.fi/en/responsible-business/wind-power/great-potential-in-offshore-wind-power/metsahallitus-operating-model-in-offshore-wind-power-development/" TargetMode="External"/><Relationship Id="rId109" Type="http://schemas.openxmlformats.org/officeDocument/2006/relationships/hyperlink" Target="https://www.rvo.nl/onderwerpen/windenergie-op-zee/ijmuiden-ver" TargetMode="External"/><Relationship Id="rId34" Type="http://schemas.openxmlformats.org/officeDocument/2006/relationships/hyperlink" Target="https://ec.europa.eu/competition/state_aid/cases/265530/265530_1850898_155_2.pdf" TargetMode="External"/><Relationship Id="rId50" Type="http://schemas.openxmlformats.org/officeDocument/2006/relationships/hyperlink" Target="https://www.gov.uk/government/publications/contracts-for-difference-cfd-allocation-round-6-allocation-framework" TargetMode="External"/><Relationship Id="rId55" Type="http://schemas.openxmlformats.org/officeDocument/2006/relationships/hyperlink" Target="https://www.gov.uk/government/publications/contracts-for-difference-cfd-allocation-round-6-allocation-framework" TargetMode="External"/><Relationship Id="rId76" Type="http://schemas.openxmlformats.org/officeDocument/2006/relationships/hyperlink" Target="https://www.gov.uk/government/publications/contracts-for-difference-allocation-framework-for-the-third-allocation-round-2019" TargetMode="External"/><Relationship Id="rId97" Type="http://schemas.openxmlformats.org/officeDocument/2006/relationships/hyperlink" Target="https://www.vert.lt/en/Pages/archive/Tender-organized-according-to-the-ERS-Article-221-(without-incentive).aspx" TargetMode="External"/><Relationship Id="rId104" Type="http://schemas.openxmlformats.org/officeDocument/2006/relationships/hyperlink" Target="https://zoek.officielebekendmakingen.nl/stcrt-2025-13175.html" TargetMode="External"/><Relationship Id="rId120" Type="http://schemas.openxmlformats.org/officeDocument/2006/relationships/hyperlink" Target="https://ec.europa.eu/competition/state_aid/cases1/202250/SA_101842_B057E884-0000-C869-99D9-2E0C39540AAD_96_1.pdf" TargetMode="External"/><Relationship Id="rId125" Type="http://schemas.openxmlformats.org/officeDocument/2006/relationships/hyperlink" Target="https://www.infor.pl/akt-prawny/DZU.2025.106.0000498,ustawa-o-promowaniu-wytwarzania-energii-elektrycznej-w-morskich-farmach-wiatrowych.html" TargetMode="External"/><Relationship Id="rId141" Type="http://schemas.openxmlformats.org/officeDocument/2006/relationships/hyperlink" Target="https://www.gov.uk/government/publications/contracts-for-difference-cfd-allocation-round-7-allocation-framework" TargetMode="External"/><Relationship Id="rId146" Type="http://schemas.openxmlformats.org/officeDocument/2006/relationships/hyperlink" Target="https://www.bundeswirtschaftsministerium.de/Redaktion/EN/Downloads/renewable-energy-sources-act-2017.pdf?__blob=publicationFile&amp;v=1" TargetMode="External"/><Relationship Id="rId167" Type="http://schemas.openxmlformats.org/officeDocument/2006/relationships/hyperlink" Target="https://www.bundeswirtschaftsministerium.de/Redaktion/DE/Downloads/E/windseeg-gesetz-en.pdf?__blob=publicationFile&amp;v=9" TargetMode="External"/><Relationship Id="rId188" Type="http://schemas.openxmlformats.org/officeDocument/2006/relationships/hyperlink" Target="https://www.gov.uk/government/publications/contracts-for-difference-cfd-allocation-round-4-allocation-framework" TargetMode="External"/><Relationship Id="rId7" Type="http://schemas.openxmlformats.org/officeDocument/2006/relationships/hyperlink" Target="https://ens.dk/media/2573/download" TargetMode="External"/><Relationship Id="rId71" Type="http://schemas.openxmlformats.org/officeDocument/2006/relationships/hyperlink" Target="https://www.gov.uk/government/publications/contracts-for-difference-allocation-framework-for-the-2017-allocation-round" TargetMode="External"/><Relationship Id="rId92" Type="http://schemas.openxmlformats.org/officeDocument/2006/relationships/hyperlink" Target="https://assets.gov.ie/static/documents/ORESS_Tonn_Nua_Terms_and_Conditions_V1.1_branded.pdf" TargetMode="External"/><Relationship Id="rId162" Type="http://schemas.openxmlformats.org/officeDocument/2006/relationships/hyperlink" Target="https://www.gesetze-im-internet.de/windseeg/BJNR231000016.html" TargetMode="External"/><Relationship Id="rId183" Type="http://schemas.openxmlformats.org/officeDocument/2006/relationships/hyperlink" Target="https://eu.eu-supply.com/app/rfq/publicpurchase_docs.asp?PID=399416&amp;LID=467685&amp;AllowPrint=1" TargetMode="External"/><Relationship Id="rId2" Type="http://schemas.openxmlformats.org/officeDocument/2006/relationships/hyperlink" Target="https://www.ejustice.just.fgov.be/eli/besluit/2024/06/03/2024005462/justel" TargetMode="External"/><Relationship Id="rId29" Type="http://schemas.openxmlformats.org/officeDocument/2006/relationships/hyperlink" Target="https://www.kefm.dk/Media/638832600830188706/Aftale%20om%20udbudsrammer%20for%20tre%20havvindmlleparker.pdf" TargetMode="External"/><Relationship Id="rId24" Type="http://schemas.openxmlformats.org/officeDocument/2006/relationships/hyperlink" Target="https://ec.europa.eu/competition/state_aid/cases1/202428/SA_109161_68.pdf" TargetMode="External"/><Relationship Id="rId40" Type="http://schemas.openxmlformats.org/officeDocument/2006/relationships/hyperlink" Target="https://www.metsa.fi/en/responsible-business/wind-power/great-potential-in-offshore-wind-power/metsahallitus-operating-model-in-offshore-wind-power-development/" TargetMode="External"/><Relationship Id="rId45" Type="http://schemas.openxmlformats.org/officeDocument/2006/relationships/hyperlink" Target="https://www.gov.uk/government/publications/contracts-for-difference-cfd-allocation-round-5-allocation-framework" TargetMode="External"/><Relationship Id="rId66" Type="http://schemas.openxmlformats.org/officeDocument/2006/relationships/hyperlink" Target="https://www.gov.uk/government/collections/contracts-for-difference-cfd-first-allocation-round" TargetMode="External"/><Relationship Id="rId87" Type="http://schemas.openxmlformats.org/officeDocument/2006/relationships/hyperlink" Target="https://www.gov.uk/government/publications/contracts-for-difference-allocation-framework-for-the-third-allocation-round-2019" TargetMode="External"/><Relationship Id="rId110" Type="http://schemas.openxmlformats.org/officeDocument/2006/relationships/hyperlink" Target="https://www.rvo.nl/onderwerpen/windenergie-op-zee/ijmuiden-ver" TargetMode="External"/><Relationship Id="rId115" Type="http://schemas.openxmlformats.org/officeDocument/2006/relationships/hyperlink" Target="https://www.regjeringen.no/en/topics/energy/renewable-energy/havvind/sorlige-nordsjo-ii/id2967231/" TargetMode="External"/><Relationship Id="rId131" Type="http://schemas.openxmlformats.org/officeDocument/2006/relationships/hyperlink" Target="https://eu.eu-supply.com/ctm/Supplier/PublicPurchase/399414/0/0?returnUrl=&amp;b=" TargetMode="External"/><Relationship Id="rId136" Type="http://schemas.openxmlformats.org/officeDocument/2006/relationships/hyperlink" Target="https://www.miteco.gob.es/es/energia/participacion/2026/detalle-participacion-publica-k-794.html" TargetMode="External"/><Relationship Id="rId157" Type="http://schemas.openxmlformats.org/officeDocument/2006/relationships/hyperlink" Target="https://ec.europa.eu/competition/state_aid/cases1/202313/SA_103069_40CA3287-0000-C035-8884-A6EAEDEED4D8_80_1.pdf" TargetMode="External"/><Relationship Id="rId178" Type="http://schemas.openxmlformats.org/officeDocument/2006/relationships/hyperlink" Target="https://www.offshorewind.biz/2012/08/06/france-round-1/" TargetMode="External"/><Relationship Id="rId61" Type="http://schemas.openxmlformats.org/officeDocument/2006/relationships/hyperlink" Target="https://ec.europa.eu/competition/state_aid/cases/253211/253211_1583612_84_2.pdf" TargetMode="External"/><Relationship Id="rId82" Type="http://schemas.openxmlformats.org/officeDocument/2006/relationships/hyperlink" Target="https://www.gov.uk/government/publications/contracts-for-difference-allocation-framework-for-the-third-allocation-round-2019" TargetMode="External"/><Relationship Id="rId152" Type="http://schemas.openxmlformats.org/officeDocument/2006/relationships/hyperlink" Target="https://ec.europa.eu/competition/state_aid/cases1/202117/287664_2269643_173_2.pdf" TargetMode="External"/><Relationship Id="rId173" Type="http://schemas.openxmlformats.org/officeDocument/2006/relationships/hyperlink" Target="https://ec.europa.eu/competition/state_aid/cases1/202313/SA_103069_40CA3287-0000-C035-8884-A6EAEDEED4D8_80_1.pdf" TargetMode="External"/><Relationship Id="rId19" Type="http://schemas.openxmlformats.org/officeDocument/2006/relationships/hyperlink" Target="https://ec.europa.eu/competition/state_aid/cases1/202152/SA_62218_8000C87D-0000-C466-A569-8551E7C9AA9F_83_1.pdf" TargetMode="External"/><Relationship Id="rId14" Type="http://schemas.openxmlformats.org/officeDocument/2006/relationships/hyperlink" Target="https://www.cre.fr/fileadmin/Documents/Appels_d_offres/import/2023_08_DGEC_AO5_CdC_version_modificative_aout_2023.pdf" TargetMode="External"/><Relationship Id="rId30" Type="http://schemas.openxmlformats.org/officeDocument/2006/relationships/hyperlink" Target="https://www.kefm.dk/Media/638832600830188706/Aftale%20om%20udbudsrammer%20for%20tre%20havvindmlleparker.pdf" TargetMode="External"/><Relationship Id="rId35" Type="http://schemas.openxmlformats.org/officeDocument/2006/relationships/hyperlink" Target="https://ec.europa.eu/competition/state_aid/cases/264992/264992_1871004_175_2.pdf" TargetMode="External"/><Relationship Id="rId56" Type="http://schemas.openxmlformats.org/officeDocument/2006/relationships/hyperlink" Target="https://www.gov.uk/government/publications/contracts-for-difference-cfd-allocation-round-6-allocation-framework" TargetMode="External"/><Relationship Id="rId77" Type="http://schemas.openxmlformats.org/officeDocument/2006/relationships/hyperlink" Target="https://www.gov.uk/government/publications/contracts-for-difference-allocation-framework-for-the-third-allocation-round-2019" TargetMode="External"/><Relationship Id="rId100" Type="http://schemas.openxmlformats.org/officeDocument/2006/relationships/hyperlink" Target="https://ec.europa.eu/competition/state_aid/cases1/202121/290969_2274717_108_2.pdf" TargetMode="External"/><Relationship Id="rId105" Type="http://schemas.openxmlformats.org/officeDocument/2006/relationships/hyperlink" Target="https://zoek.officielebekendmakingen.nl/stcrt-2022-7101-n1.html" TargetMode="External"/><Relationship Id="rId126" Type="http://schemas.openxmlformats.org/officeDocument/2006/relationships/hyperlink" Target="https://udbudslov.dk/wp-content/uploads/2023/04/the-public-procurement-act.pdf" TargetMode="External"/><Relationship Id="rId147" Type="http://schemas.openxmlformats.org/officeDocument/2006/relationships/hyperlink" Target="https://www.bundeswirtschaftsministerium.de/Redaktion/EN/Downloads/renewable-energy-sources-act-2017.pdf?__blob=publicationFile&amp;v=1" TargetMode="External"/><Relationship Id="rId168" Type="http://schemas.openxmlformats.org/officeDocument/2006/relationships/hyperlink" Target="https://www.bundeswirtschaftsministerium.de/Redaktion/DE/Downloads/E/windseeg-gesetz-en.pdf?__blob=publicationFile&amp;v=9" TargetMode="External"/><Relationship Id="rId8" Type="http://schemas.openxmlformats.org/officeDocument/2006/relationships/hyperlink" Target="https://ens.dk/media/6003/download" TargetMode="External"/><Relationship Id="rId51" Type="http://schemas.openxmlformats.org/officeDocument/2006/relationships/hyperlink" Target="https://www.gov.uk/government/publications/contracts-for-difference-cfd-allocation-round-6-allocation-framework" TargetMode="External"/><Relationship Id="rId72" Type="http://schemas.openxmlformats.org/officeDocument/2006/relationships/hyperlink" Target="https://www.gov.uk/government/publications/contracts-for-difference-allocation-framework-for-the-2017-allocation-round" TargetMode="External"/><Relationship Id="rId93" Type="http://schemas.openxmlformats.org/officeDocument/2006/relationships/hyperlink" Target="https://assets.gov.ie/static/documents/ORESS_Tonn_Nua_Terms_and_Conditions_V1.1_branded.pdf" TargetMode="External"/><Relationship Id="rId98" Type="http://schemas.openxmlformats.org/officeDocument/2006/relationships/hyperlink" Target="https://www.vert.lt/en/Pages/archive/Tender-organized-according-to-the-ERS-Article-221-(without-incentive).aspx" TargetMode="External"/><Relationship Id="rId121" Type="http://schemas.openxmlformats.org/officeDocument/2006/relationships/hyperlink" Target="https://ec.europa.eu/competition/state_aid/cases1/202250/SA_101842_B057E884-0000-C869-99D9-2E0C39540AAD_96_1.pdf" TargetMode="External"/><Relationship Id="rId142" Type="http://schemas.openxmlformats.org/officeDocument/2006/relationships/hyperlink" Target="https://www.gse.it/servizi-per-te/fonti-rinnovabili/fer-elettriche/incentivi-dm-06-07-2012" TargetMode="External"/><Relationship Id="rId163" Type="http://schemas.openxmlformats.org/officeDocument/2006/relationships/hyperlink" Target="https://www.gesetze-im-internet.de/windseeg/BJNR231000016.html" TargetMode="External"/><Relationship Id="rId184" Type="http://schemas.openxmlformats.org/officeDocument/2006/relationships/hyperlink" Target="https://eu.eu-supply.com/app/rfq/publicpurchase_docs.asp?PID=399414&amp;LID=467683&amp;AllowPrint=1" TargetMode="External"/><Relationship Id="rId189" Type="http://schemas.openxmlformats.org/officeDocument/2006/relationships/hyperlink" Target="https://www.gse.it/documenti_site/Documenti%20GSE/Servizi%20per%20te/FER%20ELETTRICHE/DOCUMENTI/PA%20DM%20FER-E%202016%20Procedure%20Applicative%202016%2007%2015.PDF" TargetMode="External"/><Relationship Id="rId3" Type="http://schemas.openxmlformats.org/officeDocument/2006/relationships/hyperlink" Target="https://offshore.tender-platform.pez.economie.fgov.be/0-Aankondiging%20concurrerende%20inschrijvingsprocedure/announcement%20competitive%20bidding%20procedure%20ENG-v.1.pdf" TargetMode="External"/><Relationship Id="rId25" Type="http://schemas.openxmlformats.org/officeDocument/2006/relationships/hyperlink" Target="https://www.bundeswirtschaftsministerium.de/Redaktion/EN/Downloads/renewable-energy-sources-act-2017.pdf?__blob=publicationFile&amp;v=1" TargetMode="External"/><Relationship Id="rId46" Type="http://schemas.openxmlformats.org/officeDocument/2006/relationships/hyperlink" Target="https://www.gov.uk/government/publications/contracts-for-difference-cfd-allocation-round-5-allocation-framework" TargetMode="External"/><Relationship Id="rId67" Type="http://schemas.openxmlformats.org/officeDocument/2006/relationships/hyperlink" Target="https://www.gov.uk/government/collections/contracts-for-difference-cfd-first-allocation-round" TargetMode="External"/><Relationship Id="rId116" Type="http://schemas.openxmlformats.org/officeDocument/2006/relationships/hyperlink" Target="https://ec.europa.eu/competition/state_aid/cases1/202519/SA_112753_45.pdf" TargetMode="External"/><Relationship Id="rId137" Type="http://schemas.openxmlformats.org/officeDocument/2006/relationships/hyperlink" Target="https://ec.europa.eu/competition/state_aid/cases1/202535/SA_115764_142.pdf" TargetMode="External"/><Relationship Id="rId158" Type="http://schemas.openxmlformats.org/officeDocument/2006/relationships/hyperlink" Target="https://www.gesetze-im-internet.de/windseeg/BJNR231000016.html" TargetMode="External"/><Relationship Id="rId20" Type="http://schemas.openxmlformats.org/officeDocument/2006/relationships/hyperlink" Target="https://ec.europa.eu/competition/state_aid/cases1/202308/SA_100269_E0AC7386-0000-C5B5-9825-6A3A5D53E404_82_1.pdf" TargetMode="External"/><Relationship Id="rId41" Type="http://schemas.openxmlformats.org/officeDocument/2006/relationships/hyperlink" Target="https://www.gov.uk/government/publications/contracts-for-difference-cfd-allocation-round-4-allocation-framework" TargetMode="External"/><Relationship Id="rId62" Type="http://schemas.openxmlformats.org/officeDocument/2006/relationships/hyperlink" Target="https://ec.europa.eu/competition/state_aid/cases/253212/253212_1583617_83_2.pdf" TargetMode="External"/><Relationship Id="rId83" Type="http://schemas.openxmlformats.org/officeDocument/2006/relationships/hyperlink" Target="https://www.gov.uk/government/publications/contracts-for-difference-allocation-framework-for-the-third-allocation-round-2019" TargetMode="External"/><Relationship Id="rId88" Type="http://schemas.openxmlformats.org/officeDocument/2006/relationships/hyperlink" Target="https://nicholasinstitute.duke.edu/sites/default/files/plastics-policies/15024_N_2022_Law_No_49642022_concerning.pdf" TargetMode="External"/><Relationship Id="rId111" Type="http://schemas.openxmlformats.org/officeDocument/2006/relationships/hyperlink" Target="https://zoek.officielebekendmakingen.nl/stcrt-2018-67681.html" TargetMode="External"/><Relationship Id="rId132" Type="http://schemas.openxmlformats.org/officeDocument/2006/relationships/hyperlink" Target="https://eu.eu-supply.com/ctm/Supplier/PublicPurchase/399416/0/0?returnUrl=&amp;b=" TargetMode="External"/><Relationship Id="rId153" Type="http://schemas.openxmlformats.org/officeDocument/2006/relationships/hyperlink" Target="https://www.gesetze-im-internet.de/windseeg/BJNR231000016.html" TargetMode="External"/><Relationship Id="rId174" Type="http://schemas.openxmlformats.org/officeDocument/2006/relationships/hyperlink" Target="https://ec.europa.eu/competition/state_aid/cases1/202313/SA_103069_40CA3287-0000-C035-8884-A6EAEDEED4D8_80_1.pdf" TargetMode="External"/><Relationship Id="rId179" Type="http://schemas.openxmlformats.org/officeDocument/2006/relationships/hyperlink" Target="https://www.offshorewind.biz/2012/08/06/france-round-1/" TargetMode="External"/><Relationship Id="rId190" Type="http://schemas.openxmlformats.org/officeDocument/2006/relationships/printerSettings" Target="../printerSettings/printerSettings1.bin"/><Relationship Id="rId15" Type="http://schemas.openxmlformats.org/officeDocument/2006/relationships/hyperlink" Target="https://www.cre.fr/fileadmin/Documents/Appels_d_offres/2024/20240531_DGEC_AO6_Cahier_des_charges_VF_Rectificatif_clean.pdf" TargetMode="External"/><Relationship Id="rId36" Type="http://schemas.openxmlformats.org/officeDocument/2006/relationships/hyperlink" Target="https://ec.europa.eu/competition/state_aid/cases1/202510/SA_114440_81.pdf" TargetMode="External"/><Relationship Id="rId57" Type="http://schemas.openxmlformats.org/officeDocument/2006/relationships/hyperlink" Target="https://www.gov.uk/government/publications/contracts-for-difference-cfd-allocation-round-6-allocation-framework" TargetMode="External"/><Relationship Id="rId106" Type="http://schemas.openxmlformats.org/officeDocument/2006/relationships/hyperlink" Target="https://zoek.officielebekendmakingen.nl/stcrt-2022-7093-n1.html" TargetMode="External"/><Relationship Id="rId127" Type="http://schemas.openxmlformats.org/officeDocument/2006/relationships/hyperlink" Target="https://eu.eu-supply.com/ctm/Supplier/PublicPurchase/399413/0/0?returnUrl=&amp;b=" TargetMode="External"/><Relationship Id="rId10" Type="http://schemas.openxmlformats.org/officeDocument/2006/relationships/hyperlink" Target="https://www.cre.fr/fileadmin/Documents/Appels_d_offres/import/130218_CDC_eolien-en-mer.pdf" TargetMode="External"/><Relationship Id="rId31" Type="http://schemas.openxmlformats.org/officeDocument/2006/relationships/hyperlink" Target="https://ec.europa.eu/competition/state_aid/cases1/202111/291899_2254450_111_2.pdf" TargetMode="External"/><Relationship Id="rId52" Type="http://schemas.openxmlformats.org/officeDocument/2006/relationships/hyperlink" Target="https://www.gov.uk/government/publications/contracts-for-difference-cfd-allocation-round-6-allocation-framework" TargetMode="External"/><Relationship Id="rId73" Type="http://schemas.openxmlformats.org/officeDocument/2006/relationships/hyperlink" Target="https://www.gov.uk/government/publications/contracts-for-difference-allocation-framework-for-the-2017-allocation-round" TargetMode="External"/><Relationship Id="rId78" Type="http://schemas.openxmlformats.org/officeDocument/2006/relationships/hyperlink" Target="https://www.gov.uk/government/publications/contracts-for-difference-allocation-framework-for-the-third-allocation-round-2019" TargetMode="External"/><Relationship Id="rId94" Type="http://schemas.openxmlformats.org/officeDocument/2006/relationships/hyperlink" Target="https://ec.europa.eu/competition/state_aid/cases1/202549/SA_105880_92.pdf" TargetMode="External"/><Relationship Id="rId99" Type="http://schemas.openxmlformats.org/officeDocument/2006/relationships/hyperlink" Target="https://www.vert.lt/en/Pages/archive/Tender-organized-according-to-the-ERS-Article-221-(without-incentive).aspx" TargetMode="External"/><Relationship Id="rId101" Type="http://schemas.openxmlformats.org/officeDocument/2006/relationships/hyperlink" Target="https://www.etenders.gov.mt/epps/cft/prepareViewCfTWS.do?resourceId=11700623" TargetMode="External"/><Relationship Id="rId122" Type="http://schemas.openxmlformats.org/officeDocument/2006/relationships/hyperlink" Target="https://ec.europa.eu/competition/state_aid/cases1/202126/293712_2289315_113_2.pdf" TargetMode="External"/><Relationship Id="rId143" Type="http://schemas.openxmlformats.org/officeDocument/2006/relationships/hyperlink" Target="https://www.gesetze-im-internet.de/windseeg/BJNR231000016.html" TargetMode="External"/><Relationship Id="rId148" Type="http://schemas.openxmlformats.org/officeDocument/2006/relationships/hyperlink" Target="https://ec.europa.eu/competition/state_aid/cases/264992/264992_1871004_175_2.pdf" TargetMode="External"/><Relationship Id="rId164" Type="http://schemas.openxmlformats.org/officeDocument/2006/relationships/hyperlink" Target="https://www.bundeswirtschaftsministerium.de/Redaktion/DE/Downloads/E/windseeg-gesetz-en.pdf?__blob=publicationFile&amp;v=9" TargetMode="External"/><Relationship Id="rId169" Type="http://schemas.openxmlformats.org/officeDocument/2006/relationships/hyperlink" Target="https://www.bundeswirtschaftsministerium.de/Redaktion/DE/Downloads/E/windseeg-gesetz-en.pdf?__blob=publicationFile&amp;v=9" TargetMode="External"/><Relationship Id="rId185" Type="http://schemas.openxmlformats.org/officeDocument/2006/relationships/hyperlink" Target="https://www.certifico.com/articoli-ultimi/288-impianti/legislazione-impianti/index.php?option=com_content&amp;view=article&amp;id=15067&amp;catid=296&amp;Itemid=762" TargetMode="External"/><Relationship Id="rId4" Type="http://schemas.openxmlformats.org/officeDocument/2006/relationships/hyperlink" Target="https://offshore.tender-platform.pez.economie.fgov.be/Wetteksten%20(Engelse%20vertaling)/RD%20Tender-ENG.pdf" TargetMode="External"/><Relationship Id="rId9" Type="http://schemas.openxmlformats.org/officeDocument/2006/relationships/hyperlink" Target="https://ens.dk/media/6004/download" TargetMode="External"/><Relationship Id="rId180" Type="http://schemas.openxmlformats.org/officeDocument/2006/relationships/hyperlink" Target="https://www.offshorewind.biz/2012/08/06/france-round-1/" TargetMode="External"/><Relationship Id="rId26" Type="http://schemas.openxmlformats.org/officeDocument/2006/relationships/hyperlink" Target="https://www.bundeswirtschaftsministerium.de/Redaktion/DE/Downloads/E/windseeg-gesetz-en.pdf?__blob=publicationFile&amp;v=9" TargetMode="External"/><Relationship Id="rId47" Type="http://schemas.openxmlformats.org/officeDocument/2006/relationships/hyperlink" Target="https://www.gov.uk/government/publications/contracts-for-difference-cfd-allocation-round-6-allocation-framework" TargetMode="External"/><Relationship Id="rId68" Type="http://schemas.openxmlformats.org/officeDocument/2006/relationships/hyperlink" Target="https://www.gov.uk/government/collections/contracts-for-difference-cfd-first-allocation-round" TargetMode="External"/><Relationship Id="rId89" Type="http://schemas.openxmlformats.org/officeDocument/2006/relationships/hyperlink" Target="https://ec.europa.eu/competition/state_aid/cases1/202348/SA_105135_80CAF78B-0100-CB01-8816-45589970E466_76_1.pdf" TargetMode="External"/><Relationship Id="rId112" Type="http://schemas.openxmlformats.org/officeDocument/2006/relationships/hyperlink" Target="https://zoek.officielebekendmakingen.nl/stcrt-2017-59835.html" TargetMode="External"/><Relationship Id="rId133" Type="http://schemas.openxmlformats.org/officeDocument/2006/relationships/hyperlink" Target="https://eu.eu-supply.com/ctm/Supplier/PublicPurchase/438338/1/0" TargetMode="External"/><Relationship Id="rId154" Type="http://schemas.openxmlformats.org/officeDocument/2006/relationships/hyperlink" Target="https://www.gesetze-im-internet.de/windseeg/BJNR231000016.html" TargetMode="External"/><Relationship Id="rId175" Type="http://schemas.openxmlformats.org/officeDocument/2006/relationships/hyperlink" Target="https://ec.europa.eu/competition/state_aid/cases1/202313/SA_103069_40CA3287-0000-C035-8884-A6EAEDEED4D8_80_1.pdf" TargetMode="External"/><Relationship Id="rId16" Type="http://schemas.openxmlformats.org/officeDocument/2006/relationships/hyperlink" Target="https://www.cre.fr/fileadmin/Documents/Appels_d_offres/2024/20240531_DGEC_AO6_Cahier_des_charges_VF_Rectificatif_clean.pdf" TargetMode="External"/><Relationship Id="rId37" Type="http://schemas.openxmlformats.org/officeDocument/2006/relationships/hyperlink" Target="https://ttja.ee/en/business-client/buildings-construction/superficies-licences-offshore-wind-farms" TargetMode="External"/><Relationship Id="rId58" Type="http://schemas.openxmlformats.org/officeDocument/2006/relationships/hyperlink" Target="https://www.gov.uk/government/publications/contracts-for-difference-cfd-allocation-round-6-allocation-framework" TargetMode="External"/><Relationship Id="rId79" Type="http://schemas.openxmlformats.org/officeDocument/2006/relationships/hyperlink" Target="https://www.gov.uk/government/publications/contracts-for-difference-allocation-framework-for-the-third-allocation-round-2019" TargetMode="External"/><Relationship Id="rId102" Type="http://schemas.openxmlformats.org/officeDocument/2006/relationships/hyperlink" Target="https://www.rvo.nl/subsidies-financiering/windenergie-op-zee/borssele-kavels-i-en-ii" TargetMode="External"/><Relationship Id="rId123" Type="http://schemas.openxmlformats.org/officeDocument/2006/relationships/hyperlink" Target="https://www.infor.pl/akt-prawny/DZU.2025.106.0000498,ustawa-o-promowaniu-wytwarzania-energii-elektrycznej-w-morskich-farmach-wiatrowych.html" TargetMode="External"/><Relationship Id="rId144" Type="http://schemas.openxmlformats.org/officeDocument/2006/relationships/hyperlink" Target="https://www.gesetze-im-internet.de/windseeg/BJNR231000016.html" TargetMode="External"/><Relationship Id="rId90" Type="http://schemas.openxmlformats.org/officeDocument/2006/relationships/hyperlink" Target="https://assets.gov.ie/static/documents/oress-1-terms-and-conditions-v12.pdf" TargetMode="External"/><Relationship Id="rId165" Type="http://schemas.openxmlformats.org/officeDocument/2006/relationships/hyperlink" Target="https://www.bundeswirtschaftsministerium.de/Redaktion/DE/Downloads/E/windseeg-gesetz-en.pdf?__blob=publicationFile&amp;v=9" TargetMode="External"/><Relationship Id="rId186" Type="http://schemas.openxmlformats.org/officeDocument/2006/relationships/hyperlink" Target="https://www.certifico.com/articoli-ultimi/288-impianti/legislazione-impianti/index.php?option=com_content&amp;view=article&amp;id=15067&amp;catid=296&amp;Itemid=762" TargetMode="External"/><Relationship Id="rId27" Type="http://schemas.openxmlformats.org/officeDocument/2006/relationships/hyperlink" Target="https://www.gesetze-im-internet.de/windseeg/BJNR231000016.html" TargetMode="External"/><Relationship Id="rId48" Type="http://schemas.openxmlformats.org/officeDocument/2006/relationships/hyperlink" Target="https://www.gov.uk/government/publications/contracts-for-difference-cfd-allocation-round-6-allocation-framework" TargetMode="External"/><Relationship Id="rId69" Type="http://schemas.openxmlformats.org/officeDocument/2006/relationships/hyperlink" Target="https://www.gov.uk/government/collections/contracts-for-difference-cfd-first-allocation-round" TargetMode="External"/><Relationship Id="rId113" Type="http://schemas.openxmlformats.org/officeDocument/2006/relationships/hyperlink" Target="https://wetten.overheid.nl/BWBR0040113/2017-01-01" TargetMode="External"/><Relationship Id="rId134" Type="http://schemas.openxmlformats.org/officeDocument/2006/relationships/hyperlink" Target="https://eu.eu-supply.com/ctm/Supplier/PublicPurchase/438437/0/0?returnUrl=&amp;b=" TargetMode="External"/><Relationship Id="rId80" Type="http://schemas.openxmlformats.org/officeDocument/2006/relationships/hyperlink" Target="https://www.gov.uk/government/publications/contracts-for-difference-allocation-framework-for-the-third-allocation-round-2019" TargetMode="External"/><Relationship Id="rId155" Type="http://schemas.openxmlformats.org/officeDocument/2006/relationships/hyperlink" Target="https://www.bundeswirtschaftsministerium.de/Redaktion/EN/Downloads/renewable-energy-sources-act-2017.pdf?__blob=publicationFile&amp;v=1" TargetMode="External"/><Relationship Id="rId176" Type="http://schemas.openxmlformats.org/officeDocument/2006/relationships/hyperlink" Target="https://www.eftasurv.int/cms/sites/default/files/documents/gopro/Case%2093862%20-%20College%20Decision%20067%2025%20COL%20-%20State%20aid%20-%20Norway%20-%20Norwegian%20scheme%20for%20floating%20offshore%20wind%20%E2%80%93%20Utsir.pdf" TargetMode="External"/><Relationship Id="rId17" Type="http://schemas.openxmlformats.org/officeDocument/2006/relationships/hyperlink" Target="https://www.cre.fr/fileadmin/Documents/Appels_d_offres/2024/20241129_AO8_Cahier_des_charges.pdf" TargetMode="External"/><Relationship Id="rId38" Type="http://schemas.openxmlformats.org/officeDocument/2006/relationships/hyperlink" Target="https://www.metsa.fi/en/responsible-business/wind-power/great-potential-in-offshore-wind-power/metsahallitus-operating-model-in-offshore-wind-power-development/" TargetMode="External"/><Relationship Id="rId59" Type="http://schemas.openxmlformats.org/officeDocument/2006/relationships/hyperlink" Target="https://www.gov.uk/government/publications/contracts-for-difference-cfd-allocation-round-6-allocation-framework" TargetMode="External"/><Relationship Id="rId103" Type="http://schemas.openxmlformats.org/officeDocument/2006/relationships/hyperlink" Target="https://www.rvo.nl/subsidies-financiering/windenergie-op-zee/borssele-kavels-iii-en-iv" TargetMode="External"/><Relationship Id="rId124" Type="http://schemas.openxmlformats.org/officeDocument/2006/relationships/hyperlink" Target="https://www.infor.pl/akt-prawny/DZU.2025.106.0000498,ustawa-o-promowaniu-wytwarzania-energii-elektrycznej-w-morskich-farmach-wiatrowych.html" TargetMode="External"/><Relationship Id="rId70" Type="http://schemas.openxmlformats.org/officeDocument/2006/relationships/hyperlink" Target="https://www.gov.uk/government/publications/contracts-for-difference-allocation-framework-for-the-2017-allocation-round" TargetMode="External"/><Relationship Id="rId91" Type="http://schemas.openxmlformats.org/officeDocument/2006/relationships/hyperlink" Target="https://assets.gov.ie/static/documents/oress-1-terms-and-conditions-v12.pdf" TargetMode="External"/><Relationship Id="rId145" Type="http://schemas.openxmlformats.org/officeDocument/2006/relationships/hyperlink" Target="https://www.gesetze-im-internet.de/windseeg/BJNR231000016.html" TargetMode="External"/><Relationship Id="rId166" Type="http://schemas.openxmlformats.org/officeDocument/2006/relationships/hyperlink" Target="https://www.bundeswirtschaftsministerium.de/Redaktion/DE/Downloads/E/windseeg-gesetz-en.pdf?__blob=publicationFile&amp;v=9" TargetMode="External"/><Relationship Id="rId187" Type="http://schemas.openxmlformats.org/officeDocument/2006/relationships/hyperlink" Target="https://www.gov.uk/government/publications/contracts-for-difference-cfd-allocation-round-4-allocation-framework" TargetMode="External"/><Relationship Id="rId1" Type="http://schemas.openxmlformats.org/officeDocument/2006/relationships/hyperlink" Target="https://offshore.tender-platform.pez.economie.fgov.be/0-Aankondiging%20concurrerende%20inschrijvingsprocedure/aankondiging%20concurrerende%20inschrijvingsprocedure%20NL-v.1.pdf" TargetMode="External"/><Relationship Id="rId28" Type="http://schemas.openxmlformats.org/officeDocument/2006/relationships/hyperlink" Target="https://www.kefm.dk/Media/638832600830188706/Aftale%20om%20udbudsrammer%20for%20tre%20havvindmlleparker.pdf" TargetMode="External"/><Relationship Id="rId49" Type="http://schemas.openxmlformats.org/officeDocument/2006/relationships/hyperlink" Target="https://www.gov.uk/government/publications/contracts-for-difference-cfd-allocation-round-6-allocation-framework" TargetMode="External"/><Relationship Id="rId114" Type="http://schemas.openxmlformats.org/officeDocument/2006/relationships/hyperlink" Target="https://www.regjeringen.no/en/topics/energy/renewable-energy/havvind/utsira-nord/id3052997/" TargetMode="External"/><Relationship Id="rId60" Type="http://schemas.openxmlformats.org/officeDocument/2006/relationships/hyperlink" Target="https://www.gov.uk/government/publications/contracts-for-difference-cfd-allocation-round-6-allocation-framework" TargetMode="External"/><Relationship Id="rId81" Type="http://schemas.openxmlformats.org/officeDocument/2006/relationships/hyperlink" Target="https://www.gov.uk/government/publications/contracts-for-difference-allocation-framework-for-the-third-allocation-round-2019" TargetMode="External"/><Relationship Id="rId135" Type="http://schemas.openxmlformats.org/officeDocument/2006/relationships/hyperlink" Target="https://eu.eu-supply.com/ctm/Supplier/PublicPurchase/438434/0/0?returnUrl=&amp;b=" TargetMode="External"/><Relationship Id="rId156" Type="http://schemas.openxmlformats.org/officeDocument/2006/relationships/hyperlink" Target="https://www.bundeswirtschaftsministerium.de/Redaktion/EN/Downloads/renewable-energy-sources-act-2017.pdf?__blob=publicationFile&amp;v=1" TargetMode="External"/><Relationship Id="rId177" Type="http://schemas.openxmlformats.org/officeDocument/2006/relationships/hyperlink" Target="https://diariodarepublica.pt/dr/detalhe/despacho/4752-2025-915282933"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06A32-C870-43F2-B2EE-4AB7C7F22652}">
  <dimension ref="A1:A21"/>
  <sheetViews>
    <sheetView tabSelected="1" topLeftCell="A2" workbookViewId="0">
      <selection activeCell="A13" sqref="A13"/>
    </sheetView>
  </sheetViews>
  <sheetFormatPr defaultRowHeight="14.4" x14ac:dyDescent="0.3"/>
  <sheetData>
    <row r="1" spans="1:1" x14ac:dyDescent="0.3">
      <c r="A1" s="49" t="s">
        <v>930</v>
      </c>
    </row>
    <row r="2" spans="1:1" x14ac:dyDescent="0.3">
      <c r="A2" s="51" t="s">
        <v>929</v>
      </c>
    </row>
    <row r="3" spans="1:1" x14ac:dyDescent="0.3">
      <c r="A3" s="48"/>
    </row>
    <row r="4" spans="1:1" x14ac:dyDescent="0.3">
      <c r="A4" s="50" t="s">
        <v>928</v>
      </c>
    </row>
    <row r="5" spans="1:1" x14ac:dyDescent="0.3">
      <c r="A5" s="50" t="s">
        <v>927</v>
      </c>
    </row>
    <row r="6" spans="1:1" x14ac:dyDescent="0.3">
      <c r="A6" s="50"/>
    </row>
    <row r="7" spans="1:1" x14ac:dyDescent="0.3">
      <c r="A7" s="9" t="s">
        <v>963</v>
      </c>
    </row>
    <row r="8" spans="1:1" x14ac:dyDescent="0.3">
      <c r="A8" s="9" t="s">
        <v>964</v>
      </c>
    </row>
    <row r="9" spans="1:1" x14ac:dyDescent="0.3">
      <c r="A9" s="9"/>
    </row>
    <row r="10" spans="1:1" x14ac:dyDescent="0.3">
      <c r="A10" s="48" t="s">
        <v>965</v>
      </c>
    </row>
    <row r="11" spans="1:1" x14ac:dyDescent="0.3">
      <c r="A11" s="48" t="s">
        <v>926</v>
      </c>
    </row>
    <row r="12" spans="1:1" x14ac:dyDescent="0.3">
      <c r="A12" s="1"/>
    </row>
    <row r="13" spans="1:1" x14ac:dyDescent="0.3">
      <c r="A13" s="48" t="s">
        <v>925</v>
      </c>
    </row>
    <row r="14" spans="1:1" x14ac:dyDescent="0.3">
      <c r="A14" s="48"/>
    </row>
    <row r="15" spans="1:1" x14ac:dyDescent="0.3">
      <c r="A15" s="16" t="s">
        <v>955</v>
      </c>
    </row>
    <row r="16" spans="1:1" x14ac:dyDescent="0.3">
      <c r="A16" s="48"/>
    </row>
    <row r="17" spans="1:1" x14ac:dyDescent="0.3">
      <c r="A17" s="49" t="s">
        <v>924</v>
      </c>
    </row>
    <row r="18" spans="1:1" x14ac:dyDescent="0.3">
      <c r="A18" s="48" t="s">
        <v>956</v>
      </c>
    </row>
    <row r="19" spans="1:1" x14ac:dyDescent="0.3">
      <c r="A19" s="48" t="s">
        <v>958</v>
      </c>
    </row>
    <row r="20" spans="1:1" x14ac:dyDescent="0.3">
      <c r="A20" s="48" t="s">
        <v>961</v>
      </c>
    </row>
    <row r="21" spans="1:1" x14ac:dyDescent="0.3">
      <c r="A21" s="48" t="s">
        <v>962</v>
      </c>
    </row>
  </sheetData>
  <hyperlinks>
    <hyperlink ref="A15" r:id="rId1" xr:uid="{F236D496-9EE0-4776-8B36-03D07C5711C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7443E-CF0C-49F2-A799-00D89832CF3D}">
  <dimension ref="A1:F36"/>
  <sheetViews>
    <sheetView workbookViewId="0">
      <selection activeCell="C14" sqref="C14"/>
    </sheetView>
  </sheetViews>
  <sheetFormatPr defaultRowHeight="14.4" x14ac:dyDescent="0.3"/>
  <cols>
    <col min="1" max="1" width="16.88671875" bestFit="1" customWidth="1"/>
    <col min="2" max="2" width="25" bestFit="1" customWidth="1"/>
    <col min="3" max="3" width="22.33203125" style="2" bestFit="1" customWidth="1"/>
    <col min="5" max="5" width="159.109375" style="2" customWidth="1"/>
    <col min="6" max="6" width="8.88671875" style="2"/>
  </cols>
  <sheetData>
    <row r="1" spans="1:6" x14ac:dyDescent="0.3">
      <c r="A1" s="56" t="s">
        <v>946</v>
      </c>
      <c r="B1" s="55"/>
      <c r="C1" s="53"/>
      <c r="D1" s="54"/>
      <c r="E1" s="53"/>
      <c r="F1" s="53"/>
    </row>
    <row r="2" spans="1:6" x14ac:dyDescent="0.3">
      <c r="A2" s="65"/>
      <c r="B2" s="64"/>
      <c r="C2" s="62"/>
      <c r="D2" s="63"/>
      <c r="E2" s="62"/>
      <c r="F2" s="62"/>
    </row>
    <row r="3" spans="1:6" x14ac:dyDescent="0.3">
      <c r="A3" s="56" t="s">
        <v>945</v>
      </c>
      <c r="B3" s="55"/>
      <c r="C3" s="53"/>
      <c r="D3" s="54"/>
      <c r="E3" s="53"/>
      <c r="F3" s="53"/>
    </row>
    <row r="5" spans="1:6" ht="15" thickBot="1" x14ac:dyDescent="0.35">
      <c r="A5" s="52" t="s">
        <v>630</v>
      </c>
      <c r="B5" s="52" t="s">
        <v>631</v>
      </c>
      <c r="C5" s="60" t="s">
        <v>632</v>
      </c>
      <c r="D5" s="52" t="s">
        <v>633</v>
      </c>
      <c r="E5" s="61" t="s">
        <v>634</v>
      </c>
      <c r="F5" s="60" t="s">
        <v>635</v>
      </c>
    </row>
    <row r="6" spans="1:6" ht="15.6" thickTop="1" thickBot="1" x14ac:dyDescent="0.35">
      <c r="A6" s="6" t="s">
        <v>637</v>
      </c>
      <c r="B6" s="7"/>
      <c r="C6" s="36"/>
      <c r="D6" s="7" t="s">
        <v>637</v>
      </c>
      <c r="E6" s="39" t="s">
        <v>868</v>
      </c>
      <c r="F6" s="36" t="s">
        <v>336</v>
      </c>
    </row>
    <row r="7" spans="1:6" ht="15.6" thickTop="1" thickBot="1" x14ac:dyDescent="0.35">
      <c r="A7" s="6" t="s">
        <v>643</v>
      </c>
      <c r="B7" s="7" t="s">
        <v>644</v>
      </c>
      <c r="C7" s="36"/>
      <c r="D7" s="7" t="s">
        <v>621</v>
      </c>
      <c r="E7" s="39" t="s">
        <v>895</v>
      </c>
      <c r="F7" s="36" t="s">
        <v>379</v>
      </c>
    </row>
    <row r="8" spans="1:6" x14ac:dyDescent="0.3">
      <c r="A8" s="5"/>
      <c r="B8" s="8" t="s">
        <v>645</v>
      </c>
      <c r="C8" s="35" t="s">
        <v>646</v>
      </c>
      <c r="D8" s="8" t="s">
        <v>622</v>
      </c>
      <c r="E8" s="38" t="s">
        <v>898</v>
      </c>
      <c r="F8" s="35" t="s">
        <v>652</v>
      </c>
    </row>
    <row r="9" spans="1:6" x14ac:dyDescent="0.3">
      <c r="A9" s="5"/>
      <c r="B9" s="3"/>
      <c r="C9" s="34" t="s">
        <v>647</v>
      </c>
      <c r="D9" s="3" t="s">
        <v>623</v>
      </c>
      <c r="E9" s="37" t="s">
        <v>901</v>
      </c>
      <c r="F9" s="34" t="s">
        <v>652</v>
      </c>
    </row>
    <row r="10" spans="1:6" x14ac:dyDescent="0.3">
      <c r="A10" s="5"/>
      <c r="B10" s="3"/>
      <c r="C10" s="34" t="s">
        <v>648</v>
      </c>
      <c r="D10" s="3" t="s">
        <v>624</v>
      </c>
      <c r="E10" s="37" t="s">
        <v>900</v>
      </c>
      <c r="F10" s="34" t="s">
        <v>394</v>
      </c>
    </row>
    <row r="11" spans="1:6" ht="15" thickBot="1" x14ac:dyDescent="0.35">
      <c r="A11" s="5"/>
      <c r="B11" s="3"/>
      <c r="C11" s="34" t="s">
        <v>670</v>
      </c>
      <c r="D11" s="3" t="s">
        <v>625</v>
      </c>
      <c r="E11" s="37" t="s">
        <v>899</v>
      </c>
      <c r="F11" s="34" t="s">
        <v>433</v>
      </c>
    </row>
    <row r="12" spans="1:6" ht="27.6" x14ac:dyDescent="0.3">
      <c r="A12" s="5"/>
      <c r="B12" s="8" t="s">
        <v>649</v>
      </c>
      <c r="C12" s="35" t="s">
        <v>650</v>
      </c>
      <c r="D12" s="8" t="s">
        <v>626</v>
      </c>
      <c r="E12" s="38" t="s">
        <v>903</v>
      </c>
      <c r="F12" s="35" t="s">
        <v>877</v>
      </c>
    </row>
    <row r="13" spans="1:6" ht="27.6" x14ac:dyDescent="0.3">
      <c r="A13" s="5"/>
      <c r="B13" s="3"/>
      <c r="C13" s="34" t="s">
        <v>908</v>
      </c>
      <c r="D13" s="3" t="s">
        <v>627</v>
      </c>
      <c r="E13" s="37" t="s">
        <v>902</v>
      </c>
      <c r="F13" s="34" t="s">
        <v>652</v>
      </c>
    </row>
    <row r="14" spans="1:6" ht="15" thickBot="1" x14ac:dyDescent="0.35">
      <c r="A14" s="5"/>
      <c r="B14" s="3"/>
      <c r="C14" s="34" t="s">
        <v>871</v>
      </c>
      <c r="D14" s="3" t="s">
        <v>870</v>
      </c>
      <c r="E14" s="37" t="s">
        <v>904</v>
      </c>
      <c r="F14" s="34" t="s">
        <v>433</v>
      </c>
    </row>
    <row r="15" spans="1:6" ht="42" thickTop="1" x14ac:dyDescent="0.3">
      <c r="A15" s="6" t="s">
        <v>638</v>
      </c>
      <c r="B15" s="7" t="s">
        <v>639</v>
      </c>
      <c r="C15" s="36" t="s">
        <v>879</v>
      </c>
      <c r="D15" s="7" t="s">
        <v>614</v>
      </c>
      <c r="E15" s="39" t="s">
        <v>878</v>
      </c>
      <c r="F15" s="36" t="s">
        <v>336</v>
      </c>
    </row>
    <row r="16" spans="1:6" ht="13.8" customHeight="1" thickBot="1" x14ac:dyDescent="0.35">
      <c r="A16" s="5"/>
      <c r="B16" s="3"/>
      <c r="C16" s="34" t="s">
        <v>874</v>
      </c>
      <c r="D16" s="3" t="s">
        <v>615</v>
      </c>
      <c r="E16" s="37" t="s">
        <v>880</v>
      </c>
      <c r="F16" s="34" t="s">
        <v>877</v>
      </c>
    </row>
    <row r="17" spans="1:6" x14ac:dyDescent="0.3">
      <c r="A17" s="5"/>
      <c r="B17" s="8" t="s">
        <v>640</v>
      </c>
      <c r="C17" s="35" t="s">
        <v>876</v>
      </c>
      <c r="D17" s="8" t="s">
        <v>616</v>
      </c>
      <c r="E17" s="38" t="s">
        <v>881</v>
      </c>
      <c r="F17" s="35" t="s">
        <v>336</v>
      </c>
    </row>
    <row r="18" spans="1:6" ht="28.2" thickBot="1" x14ac:dyDescent="0.35">
      <c r="A18" s="5"/>
      <c r="B18" s="44"/>
      <c r="C18" s="46" t="s">
        <v>875</v>
      </c>
      <c r="D18" s="44" t="s">
        <v>617</v>
      </c>
      <c r="E18" s="45" t="s">
        <v>882</v>
      </c>
      <c r="F18" s="46" t="s">
        <v>883</v>
      </c>
    </row>
    <row r="19" spans="1:6" ht="15.6" thickTop="1" thickBot="1" x14ac:dyDescent="0.35">
      <c r="A19" s="6" t="s">
        <v>641</v>
      </c>
      <c r="B19" s="7" t="s">
        <v>642</v>
      </c>
      <c r="C19" s="36"/>
      <c r="D19" s="7" t="s">
        <v>618</v>
      </c>
      <c r="E19" s="39" t="s">
        <v>886</v>
      </c>
      <c r="F19" s="36" t="s">
        <v>433</v>
      </c>
    </row>
    <row r="20" spans="1:6" ht="15" thickBot="1" x14ac:dyDescent="0.35">
      <c r="A20" s="5"/>
      <c r="B20" s="59" t="s">
        <v>884</v>
      </c>
      <c r="C20" s="57"/>
      <c r="D20" s="59" t="s">
        <v>619</v>
      </c>
      <c r="E20" s="58" t="s">
        <v>887</v>
      </c>
      <c r="F20" s="57" t="s">
        <v>395</v>
      </c>
    </row>
    <row r="21" spans="1:6" ht="15" thickBot="1" x14ac:dyDescent="0.35">
      <c r="A21" s="5"/>
      <c r="B21" s="8" t="s">
        <v>885</v>
      </c>
      <c r="C21" s="35"/>
      <c r="D21" s="8" t="s">
        <v>620</v>
      </c>
      <c r="E21" s="38" t="s">
        <v>888</v>
      </c>
      <c r="F21" s="35" t="s">
        <v>433</v>
      </c>
    </row>
    <row r="22" spans="1:6" ht="15" thickTop="1" x14ac:dyDescent="0.3">
      <c r="A22" s="6" t="s">
        <v>944</v>
      </c>
      <c r="B22" s="7" t="s">
        <v>943</v>
      </c>
      <c r="C22" s="36" t="s">
        <v>651</v>
      </c>
      <c r="D22" s="7" t="s">
        <v>628</v>
      </c>
      <c r="E22" s="39" t="s">
        <v>894</v>
      </c>
      <c r="F22" s="36" t="s">
        <v>652</v>
      </c>
    </row>
    <row r="23" spans="1:6" ht="15" thickBot="1" x14ac:dyDescent="0.35">
      <c r="A23" s="5"/>
      <c r="B23" s="3"/>
      <c r="C23" s="34" t="s">
        <v>636</v>
      </c>
      <c r="D23" s="3" t="s">
        <v>629</v>
      </c>
      <c r="E23" s="37" t="s">
        <v>893</v>
      </c>
      <c r="F23" s="34" t="s">
        <v>504</v>
      </c>
    </row>
    <row r="24" spans="1:6" x14ac:dyDescent="0.3">
      <c r="B24" s="8" t="s">
        <v>861</v>
      </c>
      <c r="C24" s="35" t="s">
        <v>865</v>
      </c>
      <c r="D24" s="8" t="s">
        <v>942</v>
      </c>
      <c r="E24" s="38" t="s">
        <v>867</v>
      </c>
      <c r="F24" s="35" t="s">
        <v>499</v>
      </c>
    </row>
    <row r="25" spans="1:6" ht="15" thickBot="1" x14ac:dyDescent="0.35">
      <c r="A25" s="29"/>
      <c r="B25" s="44"/>
      <c r="C25" s="46" t="s">
        <v>866</v>
      </c>
      <c r="D25" s="44" t="s">
        <v>941</v>
      </c>
      <c r="E25" s="45" t="s">
        <v>869</v>
      </c>
      <c r="F25" s="46" t="s">
        <v>397</v>
      </c>
    </row>
    <row r="26" spans="1:6" ht="15" thickTop="1" x14ac:dyDescent="0.3"/>
    <row r="27" spans="1:6" x14ac:dyDescent="0.3">
      <c r="A27" s="56" t="s">
        <v>940</v>
      </c>
      <c r="B27" s="55"/>
      <c r="C27" s="53"/>
      <c r="D27" s="54"/>
      <c r="E27" s="53"/>
      <c r="F27" s="53"/>
    </row>
    <row r="29" spans="1:6" x14ac:dyDescent="0.3">
      <c r="A29" s="52" t="s">
        <v>939</v>
      </c>
      <c r="B29" t="s">
        <v>938</v>
      </c>
    </row>
    <row r="30" spans="1:6" x14ac:dyDescent="0.3">
      <c r="A30" s="52"/>
      <c r="B30" t="s">
        <v>966</v>
      </c>
    </row>
    <row r="31" spans="1:6" x14ac:dyDescent="0.3">
      <c r="A31" s="52" t="s">
        <v>937</v>
      </c>
      <c r="B31" t="s">
        <v>970</v>
      </c>
    </row>
    <row r="32" spans="1:6" x14ac:dyDescent="0.3">
      <c r="A32" s="52"/>
      <c r="B32" t="s">
        <v>967</v>
      </c>
    </row>
    <row r="33" spans="1:2" x14ac:dyDescent="0.3">
      <c r="A33" s="52" t="s">
        <v>936</v>
      </c>
      <c r="B33" t="s">
        <v>935</v>
      </c>
    </row>
    <row r="34" spans="1:2" x14ac:dyDescent="0.3">
      <c r="A34" s="52" t="s">
        <v>934</v>
      </c>
      <c r="B34" t="s">
        <v>933</v>
      </c>
    </row>
    <row r="35" spans="1:2" x14ac:dyDescent="0.3">
      <c r="A35" s="52" t="s">
        <v>932</v>
      </c>
      <c r="B35" t="s">
        <v>968</v>
      </c>
    </row>
    <row r="36" spans="1:2" x14ac:dyDescent="0.3">
      <c r="A36" s="52" t="s">
        <v>931</v>
      </c>
      <c r="B36" t="s">
        <v>969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9ADB0-A7A6-4E97-AA9A-5640A7FECDF4}">
  <dimension ref="A1:BT246"/>
  <sheetViews>
    <sheetView workbookViewId="0">
      <pane xSplit="5" ySplit="1" topLeftCell="I2" activePane="bottomRight" state="frozen"/>
      <selection pane="topRight" activeCell="F1" sqref="F1"/>
      <selection pane="bottomLeft" activeCell="A2" sqref="A2"/>
      <selection pane="bottomRight" activeCell="A13" sqref="A13"/>
    </sheetView>
  </sheetViews>
  <sheetFormatPr defaultRowHeight="13.05" customHeight="1" x14ac:dyDescent="0.3"/>
  <cols>
    <col min="1" max="1" width="15" bestFit="1" customWidth="1"/>
    <col min="2" max="2" width="16.77734375" bestFit="1" customWidth="1"/>
    <col min="3" max="3" width="12.33203125" bestFit="1" customWidth="1"/>
    <col min="4" max="4" width="15" customWidth="1"/>
    <col min="5" max="5" width="46.21875" bestFit="1" customWidth="1"/>
    <col min="6" max="6" width="20.21875" bestFit="1" customWidth="1"/>
    <col min="7" max="7" width="13" style="4" bestFit="1" customWidth="1"/>
    <col min="8" max="8" width="11.88671875" bestFit="1" customWidth="1"/>
    <col min="9" max="9" width="27.88671875" style="2" customWidth="1"/>
    <col min="10" max="10" width="13.44140625" bestFit="1" customWidth="1"/>
    <col min="11" max="11" width="14.33203125" customWidth="1"/>
    <col min="12" max="12" width="13.21875" bestFit="1" customWidth="1"/>
    <col min="13" max="13" width="10.44140625" bestFit="1" customWidth="1"/>
    <col min="14" max="63" width="16.5546875" customWidth="1"/>
    <col min="64" max="64" width="14.44140625" bestFit="1" customWidth="1"/>
    <col min="65" max="65" width="36.21875" customWidth="1"/>
    <col min="66" max="66" width="39.6640625" customWidth="1"/>
    <col min="67" max="67" width="39.5546875" customWidth="1"/>
    <col min="69" max="69" width="10.5546875" bestFit="1" customWidth="1"/>
    <col min="70" max="72" width="10.5546875" customWidth="1"/>
  </cols>
  <sheetData>
    <row r="1" spans="1:72" ht="39.6" x14ac:dyDescent="0.3">
      <c r="A1" s="10" t="s">
        <v>330</v>
      </c>
      <c r="B1" s="10" t="s">
        <v>331</v>
      </c>
      <c r="C1" s="10" t="s">
        <v>332</v>
      </c>
      <c r="D1" s="10" t="s">
        <v>0</v>
      </c>
      <c r="E1" s="10" t="s">
        <v>1</v>
      </c>
      <c r="F1" s="10" t="s">
        <v>2</v>
      </c>
      <c r="G1" s="11" t="s">
        <v>740</v>
      </c>
      <c r="H1" s="10" t="s">
        <v>3</v>
      </c>
      <c r="I1" s="10" t="s">
        <v>4</v>
      </c>
      <c r="J1" s="10" t="s">
        <v>957</v>
      </c>
      <c r="K1" s="10" t="s">
        <v>5</v>
      </c>
      <c r="L1" s="10" t="s">
        <v>613</v>
      </c>
      <c r="M1" s="10" t="s">
        <v>832</v>
      </c>
      <c r="N1" s="10" t="s">
        <v>683</v>
      </c>
      <c r="O1" s="10" t="s">
        <v>684</v>
      </c>
      <c r="P1" s="10" t="s">
        <v>685</v>
      </c>
      <c r="Q1" s="10" t="s">
        <v>686</v>
      </c>
      <c r="R1" s="10" t="s">
        <v>687</v>
      </c>
      <c r="S1" s="10" t="s">
        <v>688</v>
      </c>
      <c r="T1" s="10" t="s">
        <v>689</v>
      </c>
      <c r="U1" s="10" t="s">
        <v>690</v>
      </c>
      <c r="V1" s="10" t="s">
        <v>691</v>
      </c>
      <c r="W1" s="10" t="s">
        <v>692</v>
      </c>
      <c r="X1" s="10" t="s">
        <v>693</v>
      </c>
      <c r="Y1" s="10" t="s">
        <v>694</v>
      </c>
      <c r="Z1" s="10" t="s">
        <v>695</v>
      </c>
      <c r="AA1" s="10" t="s">
        <v>696</v>
      </c>
      <c r="AB1" s="10" t="s">
        <v>697</v>
      </c>
      <c r="AC1" s="10" t="s">
        <v>698</v>
      </c>
      <c r="AD1" s="10" t="s">
        <v>699</v>
      </c>
      <c r="AE1" s="10" t="s">
        <v>872</v>
      </c>
      <c r="AF1" s="10" t="s">
        <v>700</v>
      </c>
      <c r="AG1" s="10" t="s">
        <v>701</v>
      </c>
      <c r="AH1" s="10" t="s">
        <v>702</v>
      </c>
      <c r="AI1" s="10" t="s">
        <v>949</v>
      </c>
      <c r="AJ1" s="10" t="s">
        <v>950</v>
      </c>
      <c r="AK1" s="10" t="s">
        <v>703</v>
      </c>
      <c r="AL1" s="10" t="s">
        <v>704</v>
      </c>
      <c r="AM1" s="10" t="s">
        <v>705</v>
      </c>
      <c r="AN1" s="10" t="s">
        <v>831</v>
      </c>
      <c r="AO1" s="10" t="s">
        <v>706</v>
      </c>
      <c r="AP1" s="10" t="s">
        <v>707</v>
      </c>
      <c r="AQ1" s="10" t="s">
        <v>708</v>
      </c>
      <c r="AR1" s="10" t="s">
        <v>709</v>
      </c>
      <c r="AS1" s="10" t="s">
        <v>710</v>
      </c>
      <c r="AT1" s="10" t="s">
        <v>711</v>
      </c>
      <c r="AU1" s="10" t="s">
        <v>712</v>
      </c>
      <c r="AV1" s="10" t="s">
        <v>713</v>
      </c>
      <c r="AW1" s="10" t="s">
        <v>714</v>
      </c>
      <c r="AX1" s="10" t="s">
        <v>715</v>
      </c>
      <c r="AY1" s="10" t="s">
        <v>716</v>
      </c>
      <c r="AZ1" s="10" t="s">
        <v>717</v>
      </c>
      <c r="BA1" s="10" t="s">
        <v>718</v>
      </c>
      <c r="BB1" s="10" t="s">
        <v>719</v>
      </c>
      <c r="BC1" s="10" t="s">
        <v>720</v>
      </c>
      <c r="BD1" s="10" t="s">
        <v>721</v>
      </c>
      <c r="BE1" s="10" t="s">
        <v>722</v>
      </c>
      <c r="BF1" s="10" t="s">
        <v>873</v>
      </c>
      <c r="BG1" s="10" t="s">
        <v>723</v>
      </c>
      <c r="BH1" s="10" t="s">
        <v>724</v>
      </c>
      <c r="BI1" s="10" t="s">
        <v>725</v>
      </c>
      <c r="BJ1" s="10" t="s">
        <v>951</v>
      </c>
      <c r="BK1" s="10" t="s">
        <v>952</v>
      </c>
      <c r="BL1" s="10" t="s">
        <v>726</v>
      </c>
      <c r="BM1" s="10" t="s">
        <v>333</v>
      </c>
      <c r="BN1" s="10" t="s">
        <v>334</v>
      </c>
      <c r="BO1" s="10" t="s">
        <v>335</v>
      </c>
      <c r="BP1" s="10" t="s">
        <v>830</v>
      </c>
      <c r="BQ1" s="10" t="s">
        <v>915</v>
      </c>
      <c r="BR1" s="10" t="s">
        <v>916</v>
      </c>
      <c r="BS1" s="10" t="s">
        <v>917</v>
      </c>
      <c r="BT1" s="10" t="s">
        <v>918</v>
      </c>
    </row>
    <row r="2" spans="1:72" ht="13.05" customHeight="1" x14ac:dyDescent="0.3">
      <c r="A2" s="9" t="s">
        <v>347</v>
      </c>
      <c r="B2" s="9" t="s">
        <v>364</v>
      </c>
      <c r="C2" s="9">
        <v>1</v>
      </c>
      <c r="D2" s="9" t="s">
        <v>10</v>
      </c>
      <c r="E2" s="9" t="s">
        <v>215</v>
      </c>
      <c r="F2" s="9" t="s">
        <v>265</v>
      </c>
      <c r="G2" s="12">
        <v>38384</v>
      </c>
      <c r="H2" s="9">
        <v>200</v>
      </c>
      <c r="I2" s="13" t="s">
        <v>268</v>
      </c>
      <c r="J2" s="9" t="s">
        <v>313</v>
      </c>
      <c r="K2" s="9" t="s">
        <v>327</v>
      </c>
      <c r="L2" s="26">
        <v>1</v>
      </c>
      <c r="M2" s="26">
        <v>100</v>
      </c>
      <c r="N2" s="26">
        <f>SUM(Table1[[#This Row],[AJus1]:[AJus4]])</f>
        <v>0</v>
      </c>
      <c r="O2" s="26"/>
      <c r="P2" s="26"/>
      <c r="Q2" s="26"/>
      <c r="R2" s="26"/>
      <c r="S2" s="26">
        <f>SUM(Table1[[#This Row],[ASus1]:[ASus3]])</f>
        <v>0</v>
      </c>
      <c r="T2" s="26"/>
      <c r="U2" s="26"/>
      <c r="V2" s="26"/>
      <c r="W2" s="26">
        <f>SUM(Table1[[#This Row],[ARes1]:[ARes8]])</f>
        <v>0</v>
      </c>
      <c r="X2" s="26"/>
      <c r="Y2" s="26"/>
      <c r="Z2" s="26"/>
      <c r="AA2" s="26"/>
      <c r="AB2" s="26"/>
      <c r="AC2" s="26"/>
      <c r="AD2" s="26"/>
      <c r="AE2" s="26"/>
      <c r="AF2" s="26">
        <f>SUM(Table1[[#This Row],[ACap1]:[ACap4]])</f>
        <v>0</v>
      </c>
      <c r="AG2" s="26"/>
      <c r="AH2" s="26"/>
      <c r="AI2" s="26"/>
      <c r="AJ2" s="26"/>
      <c r="AK2" s="26">
        <f>Table1[[#This Row],[AJustot]]+Table1[[#This Row],[ASustot]]+Table1[[#This Row],[ARestot]]+Table1[[#This Row],[ACaptot]]</f>
        <v>0</v>
      </c>
      <c r="AL2" s="26">
        <f>Table1[[#This Row],[Aprice]]+Table1[[#This Row],[ANPCtot]]</f>
        <v>100</v>
      </c>
      <c r="AM2" s="26">
        <f>Table1[[#This Row],[ANPCtot]]/Table1[[#This Row],[APTot]]</f>
        <v>0</v>
      </c>
      <c r="AN2" s="26"/>
      <c r="AO2" s="26">
        <f>SUM(Table1[[#This Row],[PQJus1]:[PQJus4]])</f>
        <v>0</v>
      </c>
      <c r="AP2" s="26"/>
      <c r="AQ2" s="26"/>
      <c r="AR2" s="26"/>
      <c r="AS2" s="26"/>
      <c r="AT2" s="26">
        <f>SUM(Table1[[#This Row],[PQSus1]:[PQSus3]])</f>
        <v>0</v>
      </c>
      <c r="AU2" s="26"/>
      <c r="AV2" s="26"/>
      <c r="AW2" s="26"/>
      <c r="AX2" s="26">
        <f>SUM(Table1[[#This Row],[PQRes1]:[PQRes8]])</f>
        <v>0</v>
      </c>
      <c r="AY2" s="26"/>
      <c r="AZ2" s="26"/>
      <c r="BA2" s="26"/>
      <c r="BB2" s="26"/>
      <c r="BC2" s="26"/>
      <c r="BD2" s="26"/>
      <c r="BE2" s="26"/>
      <c r="BF2" s="26"/>
      <c r="BG2" s="26">
        <f>SUM(Table1[[#This Row],[PQCap1]:[PQCap4]])</f>
        <v>2</v>
      </c>
      <c r="BH2" s="26">
        <v>1</v>
      </c>
      <c r="BI2" s="26">
        <v>1</v>
      </c>
      <c r="BJ2" s="26"/>
      <c r="BK2" s="26"/>
      <c r="BL2" s="26">
        <f>Table1[[#This Row],[PQJustot]]+Table1[[#This Row],[PQSustot]]+Table1[[#This Row],[PQRestot]]+Table1[[#This Row],[PQCaptot]]</f>
        <v>2</v>
      </c>
      <c r="BM2" s="14" t="s">
        <v>365</v>
      </c>
      <c r="BN2" s="9" t="s">
        <v>367</v>
      </c>
      <c r="BO2" s="9"/>
      <c r="BP2" s="9">
        <v>426</v>
      </c>
      <c r="BQ2" s="9">
        <v>2000</v>
      </c>
      <c r="BR2" s="9">
        <v>2002</v>
      </c>
      <c r="BS2" s="9">
        <v>2009</v>
      </c>
      <c r="BT2" s="9">
        <v>2013</v>
      </c>
    </row>
    <row r="3" spans="1:72" ht="13.05" customHeight="1" x14ac:dyDescent="0.3">
      <c r="A3" s="9" t="s">
        <v>348</v>
      </c>
      <c r="B3" s="9" t="s">
        <v>364</v>
      </c>
      <c r="C3" s="9">
        <v>2</v>
      </c>
      <c r="D3" s="9" t="s">
        <v>10</v>
      </c>
      <c r="E3" s="9" t="s">
        <v>27</v>
      </c>
      <c r="F3" s="9" t="s">
        <v>265</v>
      </c>
      <c r="G3" s="12">
        <v>38838</v>
      </c>
      <c r="H3" s="9">
        <v>200</v>
      </c>
      <c r="I3" s="13" t="s">
        <v>268</v>
      </c>
      <c r="J3" s="9" t="s">
        <v>277</v>
      </c>
      <c r="K3" s="9" t="s">
        <v>327</v>
      </c>
      <c r="L3" s="26">
        <v>1</v>
      </c>
      <c r="M3" s="26">
        <v>100</v>
      </c>
      <c r="N3" s="26">
        <f>SUM(Table1[[#This Row],[AJus1]:[AJus4]])</f>
        <v>0</v>
      </c>
      <c r="O3" s="26"/>
      <c r="P3" s="26"/>
      <c r="Q3" s="26"/>
      <c r="R3" s="26"/>
      <c r="S3" s="26">
        <f>SUM(Table1[[#This Row],[ASus1]:[ASus3]])</f>
        <v>0</v>
      </c>
      <c r="T3" s="26"/>
      <c r="U3" s="26"/>
      <c r="V3" s="26"/>
      <c r="W3" s="26">
        <f>SUM(Table1[[#This Row],[ARes1]:[ARes8]])</f>
        <v>0</v>
      </c>
      <c r="X3" s="26"/>
      <c r="Y3" s="26"/>
      <c r="Z3" s="26"/>
      <c r="AA3" s="26"/>
      <c r="AB3" s="26"/>
      <c r="AC3" s="26"/>
      <c r="AD3" s="26"/>
      <c r="AE3" s="26"/>
      <c r="AF3" s="26">
        <f>SUM(Table1[[#This Row],[ACap1]:[ACap4]])</f>
        <v>0</v>
      </c>
      <c r="AG3" s="26"/>
      <c r="AH3" s="26"/>
      <c r="AI3" s="26"/>
      <c r="AJ3" s="26"/>
      <c r="AK3" s="26">
        <f>Table1[[#This Row],[AJustot]]+Table1[[#This Row],[ASustot]]+Table1[[#This Row],[ARestot]]+Table1[[#This Row],[ACaptot]]</f>
        <v>0</v>
      </c>
      <c r="AL3" s="26">
        <f>Table1[[#This Row],[Aprice]]+Table1[[#This Row],[ANPCtot]]</f>
        <v>100</v>
      </c>
      <c r="AM3" s="26">
        <f>Table1[[#This Row],[ANPCtot]]/Table1[[#This Row],[APTot]]</f>
        <v>0</v>
      </c>
      <c r="AN3" s="26"/>
      <c r="AO3" s="26">
        <f>SUM(Table1[[#This Row],[PQJus1]:[PQJus4]])</f>
        <v>0</v>
      </c>
      <c r="AP3" s="26"/>
      <c r="AQ3" s="26"/>
      <c r="AR3" s="26"/>
      <c r="AS3" s="26"/>
      <c r="AT3" s="26">
        <f>SUM(Table1[[#This Row],[PQSus1]:[PQSus3]])</f>
        <v>0</v>
      </c>
      <c r="AU3" s="26"/>
      <c r="AV3" s="26"/>
      <c r="AW3" s="26"/>
      <c r="AX3" s="26">
        <f>SUM(Table1[[#This Row],[PQRes1]:[PQRes8]])</f>
        <v>0</v>
      </c>
      <c r="AY3" s="26"/>
      <c r="AZ3" s="26"/>
      <c r="BA3" s="26"/>
      <c r="BB3" s="26"/>
      <c r="BC3" s="26"/>
      <c r="BD3" s="26"/>
      <c r="BE3" s="26"/>
      <c r="BF3" s="26"/>
      <c r="BG3" s="26">
        <f>SUM(Table1[[#This Row],[PQCap1]:[PQCap4]])</f>
        <v>2</v>
      </c>
      <c r="BH3" s="26">
        <v>1</v>
      </c>
      <c r="BI3" s="26">
        <v>1</v>
      </c>
      <c r="BJ3" s="26"/>
      <c r="BK3" s="26"/>
      <c r="BL3" s="26">
        <f>Table1[[#This Row],[PQJustot]]+Table1[[#This Row],[PQSustot]]+Table1[[#This Row],[PQRestot]]+Table1[[#This Row],[PQCaptot]]</f>
        <v>2</v>
      </c>
      <c r="BM3" s="9" t="s">
        <v>953</v>
      </c>
      <c r="BN3" s="9" t="s">
        <v>953</v>
      </c>
      <c r="BO3" s="9"/>
      <c r="BP3" s="9">
        <v>426</v>
      </c>
      <c r="BQ3" s="9">
        <v>2000</v>
      </c>
      <c r="BR3" s="9">
        <v>2002</v>
      </c>
      <c r="BS3" s="9">
        <v>2009</v>
      </c>
      <c r="BT3" s="9">
        <v>2013</v>
      </c>
    </row>
    <row r="4" spans="1:72" ht="13.05" customHeight="1" x14ac:dyDescent="0.3">
      <c r="A4" s="9" t="s">
        <v>349</v>
      </c>
      <c r="B4" s="9" t="s">
        <v>364</v>
      </c>
      <c r="C4" s="9">
        <v>3</v>
      </c>
      <c r="D4" s="9" t="s">
        <v>10</v>
      </c>
      <c r="E4" s="9" t="s">
        <v>28</v>
      </c>
      <c r="F4" s="9" t="s">
        <v>265</v>
      </c>
      <c r="G4" s="12">
        <v>39539</v>
      </c>
      <c r="H4" s="9">
        <v>200</v>
      </c>
      <c r="I4" s="13" t="s">
        <v>268</v>
      </c>
      <c r="J4" s="9" t="s">
        <v>278</v>
      </c>
      <c r="K4" s="9" t="s">
        <v>327</v>
      </c>
      <c r="L4" s="26">
        <v>1</v>
      </c>
      <c r="M4" s="26">
        <v>100</v>
      </c>
      <c r="N4" s="26">
        <f>SUM(Table1[[#This Row],[AJus1]:[AJus4]])</f>
        <v>0</v>
      </c>
      <c r="O4" s="26"/>
      <c r="P4" s="26"/>
      <c r="Q4" s="26"/>
      <c r="R4" s="26"/>
      <c r="S4" s="26">
        <f>SUM(Table1[[#This Row],[ASus1]:[ASus3]])</f>
        <v>0</v>
      </c>
      <c r="T4" s="26"/>
      <c r="U4" s="26"/>
      <c r="V4" s="26"/>
      <c r="W4" s="26">
        <f>SUM(Table1[[#This Row],[ARes1]:[ARes8]])</f>
        <v>0</v>
      </c>
      <c r="X4" s="26"/>
      <c r="Y4" s="26"/>
      <c r="Z4" s="26"/>
      <c r="AA4" s="26"/>
      <c r="AB4" s="26"/>
      <c r="AC4" s="26"/>
      <c r="AD4" s="26"/>
      <c r="AE4" s="26"/>
      <c r="AF4" s="26">
        <f>SUM(Table1[[#This Row],[ACap1]:[ACap4]])</f>
        <v>0</v>
      </c>
      <c r="AG4" s="26"/>
      <c r="AH4" s="26"/>
      <c r="AI4" s="26"/>
      <c r="AJ4" s="26"/>
      <c r="AK4" s="26">
        <f>Table1[[#This Row],[AJustot]]+Table1[[#This Row],[ASustot]]+Table1[[#This Row],[ARestot]]+Table1[[#This Row],[ACaptot]]</f>
        <v>0</v>
      </c>
      <c r="AL4" s="26">
        <f>Table1[[#This Row],[Aprice]]+Table1[[#This Row],[ANPCtot]]</f>
        <v>100</v>
      </c>
      <c r="AM4" s="26">
        <f>Table1[[#This Row],[ANPCtot]]/Table1[[#This Row],[APTot]]</f>
        <v>0</v>
      </c>
      <c r="AN4" s="26"/>
      <c r="AO4" s="26">
        <f>SUM(Table1[[#This Row],[PQJus1]:[PQJus4]])</f>
        <v>0</v>
      </c>
      <c r="AP4" s="26"/>
      <c r="AQ4" s="26"/>
      <c r="AR4" s="26"/>
      <c r="AS4" s="26"/>
      <c r="AT4" s="26">
        <f>SUM(Table1[[#This Row],[PQSus1]:[PQSus3]])</f>
        <v>0</v>
      </c>
      <c r="AU4" s="26"/>
      <c r="AV4" s="26"/>
      <c r="AW4" s="26"/>
      <c r="AX4" s="26">
        <f>SUM(Table1[[#This Row],[PQRes1]:[PQRes8]])</f>
        <v>0</v>
      </c>
      <c r="AY4" s="26"/>
      <c r="AZ4" s="26"/>
      <c r="BA4" s="26"/>
      <c r="BB4" s="26"/>
      <c r="BC4" s="26"/>
      <c r="BD4" s="26"/>
      <c r="BE4" s="26"/>
      <c r="BF4" s="26"/>
      <c r="BG4" s="26">
        <f>SUM(Table1[[#This Row],[PQCap1]:[PQCap4]])</f>
        <v>2</v>
      </c>
      <c r="BH4" s="26">
        <v>1</v>
      </c>
      <c r="BI4" s="26">
        <v>1</v>
      </c>
      <c r="BJ4" s="26"/>
      <c r="BK4" s="26"/>
      <c r="BL4" s="26">
        <f>Table1[[#This Row],[PQJustot]]+Table1[[#This Row],[PQSustot]]+Table1[[#This Row],[PQRestot]]+Table1[[#This Row],[PQCaptot]]</f>
        <v>2</v>
      </c>
      <c r="BM4" s="9" t="s">
        <v>953</v>
      </c>
      <c r="BN4" s="9" t="s">
        <v>953</v>
      </c>
      <c r="BO4" s="9"/>
      <c r="BP4" s="9">
        <v>426</v>
      </c>
      <c r="BQ4" s="9">
        <v>2000</v>
      </c>
      <c r="BR4" s="9">
        <v>2002</v>
      </c>
      <c r="BS4" s="9">
        <v>2009</v>
      </c>
      <c r="BT4" s="9">
        <v>2013</v>
      </c>
    </row>
    <row r="5" spans="1:72" ht="13.05" customHeight="1" x14ac:dyDescent="0.3">
      <c r="A5" s="9" t="s">
        <v>350</v>
      </c>
      <c r="B5" s="9" t="s">
        <v>364</v>
      </c>
      <c r="C5" s="9">
        <v>4</v>
      </c>
      <c r="D5" s="9" t="s">
        <v>10</v>
      </c>
      <c r="E5" s="9" t="s">
        <v>29</v>
      </c>
      <c r="F5" s="9" t="s">
        <v>265</v>
      </c>
      <c r="G5" s="12">
        <v>40269</v>
      </c>
      <c r="H5" s="9">
        <v>400</v>
      </c>
      <c r="I5" s="13" t="s">
        <v>268</v>
      </c>
      <c r="J5" s="9" t="s">
        <v>279</v>
      </c>
      <c r="K5" s="9" t="s">
        <v>327</v>
      </c>
      <c r="L5" s="26">
        <v>1</v>
      </c>
      <c r="M5" s="26">
        <v>100</v>
      </c>
      <c r="N5" s="26">
        <f>SUM(Table1[[#This Row],[AJus1]:[AJus4]])</f>
        <v>0</v>
      </c>
      <c r="O5" s="26"/>
      <c r="P5" s="26"/>
      <c r="Q5" s="26"/>
      <c r="R5" s="26"/>
      <c r="S5" s="26">
        <f>SUM(Table1[[#This Row],[ASus1]:[ASus3]])</f>
        <v>0</v>
      </c>
      <c r="T5" s="26"/>
      <c r="U5" s="26"/>
      <c r="V5" s="26"/>
      <c r="W5" s="26">
        <f>SUM(Table1[[#This Row],[ARes1]:[ARes8]])</f>
        <v>0</v>
      </c>
      <c r="X5" s="26"/>
      <c r="Y5" s="26"/>
      <c r="Z5" s="26"/>
      <c r="AA5" s="26"/>
      <c r="AB5" s="26"/>
      <c r="AC5" s="26"/>
      <c r="AD5" s="26"/>
      <c r="AE5" s="26"/>
      <c r="AF5" s="26">
        <f>SUM(Table1[[#This Row],[ACap1]:[ACap4]])</f>
        <v>0</v>
      </c>
      <c r="AG5" s="26"/>
      <c r="AH5" s="26"/>
      <c r="AI5" s="26"/>
      <c r="AJ5" s="26"/>
      <c r="AK5" s="26">
        <f>Table1[[#This Row],[AJustot]]+Table1[[#This Row],[ASustot]]+Table1[[#This Row],[ARestot]]+Table1[[#This Row],[ACaptot]]</f>
        <v>0</v>
      </c>
      <c r="AL5" s="26">
        <f>Table1[[#This Row],[Aprice]]+Table1[[#This Row],[ANPCtot]]</f>
        <v>100</v>
      </c>
      <c r="AM5" s="26">
        <f>Table1[[#This Row],[ANPCtot]]/Table1[[#This Row],[APTot]]</f>
        <v>0</v>
      </c>
      <c r="AN5" s="26"/>
      <c r="AO5" s="26">
        <f>SUM(Table1[[#This Row],[PQJus1]:[PQJus4]])</f>
        <v>0</v>
      </c>
      <c r="AP5" s="26"/>
      <c r="AQ5" s="26"/>
      <c r="AR5" s="26"/>
      <c r="AS5" s="26"/>
      <c r="AT5" s="26">
        <f>SUM(Table1[[#This Row],[PQSus1]:[PQSus3]])</f>
        <v>0</v>
      </c>
      <c r="AU5" s="26"/>
      <c r="AV5" s="26"/>
      <c r="AW5" s="26"/>
      <c r="AX5" s="26">
        <f>SUM(Table1[[#This Row],[PQRes1]:[PQRes8]])</f>
        <v>0</v>
      </c>
      <c r="AY5" s="26"/>
      <c r="AZ5" s="26"/>
      <c r="BA5" s="26"/>
      <c r="BB5" s="26"/>
      <c r="BC5" s="26"/>
      <c r="BD5" s="26"/>
      <c r="BE5" s="26"/>
      <c r="BF5" s="26"/>
      <c r="BG5" s="26">
        <f>SUM(Table1[[#This Row],[PQCap1]:[PQCap4]])</f>
        <v>2</v>
      </c>
      <c r="BH5" s="26">
        <v>1</v>
      </c>
      <c r="BI5" s="26">
        <v>1</v>
      </c>
      <c r="BJ5" s="26"/>
      <c r="BK5" s="26"/>
      <c r="BL5" s="26">
        <f>Table1[[#This Row],[PQJustot]]+Table1[[#This Row],[PQSustot]]+Table1[[#This Row],[PQRestot]]+Table1[[#This Row],[PQCaptot]]</f>
        <v>2</v>
      </c>
      <c r="BM5" s="9" t="s">
        <v>953</v>
      </c>
      <c r="BN5" s="9" t="s">
        <v>953</v>
      </c>
      <c r="BO5" s="9"/>
      <c r="BP5" s="9">
        <v>870</v>
      </c>
      <c r="BQ5" s="9">
        <v>2000</v>
      </c>
      <c r="BR5" s="9">
        <v>2002</v>
      </c>
      <c r="BS5" s="9">
        <v>2009</v>
      </c>
      <c r="BT5" s="9">
        <v>2013</v>
      </c>
    </row>
    <row r="6" spans="1:72" ht="13.05" customHeight="1" x14ac:dyDescent="0.3">
      <c r="A6" s="9" t="s">
        <v>387</v>
      </c>
      <c r="B6" s="9" t="s">
        <v>571</v>
      </c>
      <c r="C6" s="9">
        <v>1</v>
      </c>
      <c r="D6" s="9" t="s">
        <v>11</v>
      </c>
      <c r="E6" s="9" t="s">
        <v>33</v>
      </c>
      <c r="F6" s="9" t="s">
        <v>265</v>
      </c>
      <c r="G6" s="12">
        <v>41000</v>
      </c>
      <c r="H6" s="9">
        <v>498</v>
      </c>
      <c r="I6" s="13" t="s">
        <v>269</v>
      </c>
      <c r="J6" s="9" t="s">
        <v>283</v>
      </c>
      <c r="K6" s="9" t="s">
        <v>327</v>
      </c>
      <c r="L6" s="26">
        <v>1</v>
      </c>
      <c r="M6" s="26">
        <v>40</v>
      </c>
      <c r="N6" s="26">
        <f>SUM(Table1[[#This Row],[AJus1]:[AJus4]])</f>
        <v>0</v>
      </c>
      <c r="O6" s="26"/>
      <c r="P6" s="26"/>
      <c r="Q6" s="26"/>
      <c r="R6" s="26"/>
      <c r="S6" s="26">
        <f>SUM(Table1[[#This Row],[ASus1]:[ASus3]])</f>
        <v>20</v>
      </c>
      <c r="T6" s="26">
        <v>20</v>
      </c>
      <c r="U6" s="26"/>
      <c r="V6" s="26"/>
      <c r="W6" s="26">
        <f>SUM(Table1[[#This Row],[ARes1]:[ARes8]])</f>
        <v>40</v>
      </c>
      <c r="X6" s="26"/>
      <c r="Y6" s="26"/>
      <c r="Z6" s="26">
        <v>40</v>
      </c>
      <c r="AA6" s="26"/>
      <c r="AB6" s="26"/>
      <c r="AC6" s="26"/>
      <c r="AD6" s="26"/>
      <c r="AE6" s="26"/>
      <c r="AF6" s="26">
        <f>SUM(Table1[[#This Row],[ACap1]:[ACap4]])</f>
        <v>0</v>
      </c>
      <c r="AG6" s="26"/>
      <c r="AH6" s="26"/>
      <c r="AI6" s="26"/>
      <c r="AJ6" s="26"/>
      <c r="AK6" s="26">
        <f>Table1[[#This Row],[AJustot]]+Table1[[#This Row],[ASustot]]+Table1[[#This Row],[ARestot]]+Table1[[#This Row],[ACaptot]]</f>
        <v>60</v>
      </c>
      <c r="AL6" s="26">
        <f>Table1[[#This Row],[Aprice]]+Table1[[#This Row],[ANPCtot]]</f>
        <v>100</v>
      </c>
      <c r="AM6" s="26">
        <f>Table1[[#This Row],[ANPCtot]]/Table1[[#This Row],[APTot]]</f>
        <v>0.6</v>
      </c>
      <c r="AN6" s="26"/>
      <c r="AO6" s="26">
        <f>SUM(Table1[[#This Row],[PQJus1]:[PQJus4]])</f>
        <v>0</v>
      </c>
      <c r="AP6" s="26"/>
      <c r="AQ6" s="26"/>
      <c r="AR6" s="26"/>
      <c r="AS6" s="26"/>
      <c r="AT6" s="26">
        <f>SUM(Table1[[#This Row],[PQSus1]:[PQSus3]])</f>
        <v>0</v>
      </c>
      <c r="AU6" s="26"/>
      <c r="AV6" s="26"/>
      <c r="AW6" s="26"/>
      <c r="AX6" s="26">
        <f>SUM(Table1[[#This Row],[PQRes1]:[PQRes8]])</f>
        <v>0</v>
      </c>
      <c r="AY6" s="26"/>
      <c r="AZ6" s="26"/>
      <c r="BA6" s="26"/>
      <c r="BB6" s="26"/>
      <c r="BC6" s="26"/>
      <c r="BD6" s="26"/>
      <c r="BE6" s="26"/>
      <c r="BF6" s="26"/>
      <c r="BG6" s="26">
        <f>SUM(Table1[[#This Row],[PQCap1]:[PQCap4]])</f>
        <v>0</v>
      </c>
      <c r="BH6" s="26"/>
      <c r="BI6" s="26"/>
      <c r="BJ6" s="26"/>
      <c r="BK6" s="26"/>
      <c r="BL6" s="26">
        <f>Table1[[#This Row],[PQJustot]]+Table1[[#This Row],[PQSustot]]+Table1[[#This Row],[PQRestot]]+Table1[[#This Row],[PQCaptot]]</f>
        <v>0</v>
      </c>
      <c r="BM6" s="9" t="s">
        <v>366</v>
      </c>
      <c r="BN6" s="9" t="s">
        <v>366</v>
      </c>
      <c r="BO6" s="15" t="s">
        <v>734</v>
      </c>
      <c r="BP6" s="9">
        <v>0</v>
      </c>
      <c r="BQ6" s="9">
        <v>2018</v>
      </c>
      <c r="BR6" s="9">
        <v>2022</v>
      </c>
      <c r="BS6" s="9">
        <v>2023</v>
      </c>
      <c r="BT6" s="9">
        <v>2024</v>
      </c>
    </row>
    <row r="7" spans="1:72" ht="13.05" customHeight="1" x14ac:dyDescent="0.3">
      <c r="A7" s="9" t="s">
        <v>388</v>
      </c>
      <c r="B7" s="9" t="s">
        <v>571</v>
      </c>
      <c r="C7" s="9">
        <v>2</v>
      </c>
      <c r="D7" s="9" t="s">
        <v>11</v>
      </c>
      <c r="E7" s="9" t="s">
        <v>40</v>
      </c>
      <c r="F7" s="9" t="s">
        <v>265</v>
      </c>
      <c r="G7" s="12">
        <v>41000</v>
      </c>
      <c r="H7" s="9">
        <v>496</v>
      </c>
      <c r="I7" s="13" t="s">
        <v>269</v>
      </c>
      <c r="J7" s="9" t="s">
        <v>285</v>
      </c>
      <c r="K7" s="9" t="s">
        <v>327</v>
      </c>
      <c r="L7" s="26">
        <v>1</v>
      </c>
      <c r="M7" s="26">
        <v>40</v>
      </c>
      <c r="N7" s="26">
        <f>SUM(Table1[[#This Row],[AJus1]:[AJus4]])</f>
        <v>0</v>
      </c>
      <c r="O7" s="26"/>
      <c r="P7" s="26"/>
      <c r="Q7" s="26"/>
      <c r="R7" s="26"/>
      <c r="S7" s="26">
        <f>SUM(Table1[[#This Row],[ASus1]:[ASus3]])</f>
        <v>20</v>
      </c>
      <c r="T7" s="26">
        <v>20</v>
      </c>
      <c r="U7" s="26"/>
      <c r="V7" s="26"/>
      <c r="W7" s="26">
        <f>SUM(Table1[[#This Row],[ARes1]:[ARes8]])</f>
        <v>40</v>
      </c>
      <c r="X7" s="26"/>
      <c r="Y7" s="26"/>
      <c r="Z7" s="26">
        <v>40</v>
      </c>
      <c r="AA7" s="26"/>
      <c r="AB7" s="26"/>
      <c r="AC7" s="26"/>
      <c r="AD7" s="26"/>
      <c r="AE7" s="26"/>
      <c r="AF7" s="26">
        <f>SUM(Table1[[#This Row],[ACap1]:[ACap4]])</f>
        <v>0</v>
      </c>
      <c r="AG7" s="26"/>
      <c r="AH7" s="26"/>
      <c r="AI7" s="26"/>
      <c r="AJ7" s="26"/>
      <c r="AK7" s="26">
        <f>Table1[[#This Row],[AJustot]]+Table1[[#This Row],[ASustot]]+Table1[[#This Row],[ARestot]]+Table1[[#This Row],[ACaptot]]</f>
        <v>60</v>
      </c>
      <c r="AL7" s="26">
        <f>Table1[[#This Row],[Aprice]]+Table1[[#This Row],[ANPCtot]]</f>
        <v>100</v>
      </c>
      <c r="AM7" s="26">
        <f>Table1[[#This Row],[ANPCtot]]/Table1[[#This Row],[APTot]]</f>
        <v>0.6</v>
      </c>
      <c r="AN7" s="26"/>
      <c r="AO7" s="26">
        <f>SUM(Table1[[#This Row],[PQJus1]:[PQJus4]])</f>
        <v>0</v>
      </c>
      <c r="AP7" s="26"/>
      <c r="AQ7" s="26"/>
      <c r="AR7" s="26"/>
      <c r="AS7" s="26"/>
      <c r="AT7" s="26">
        <f>SUM(Table1[[#This Row],[PQSus1]:[PQSus3]])</f>
        <v>0</v>
      </c>
      <c r="AU7" s="26"/>
      <c r="AV7" s="26"/>
      <c r="AW7" s="26"/>
      <c r="AX7" s="26">
        <f>SUM(Table1[[#This Row],[PQRes1]:[PQRes8]])</f>
        <v>0</v>
      </c>
      <c r="AY7" s="26"/>
      <c r="AZ7" s="26"/>
      <c r="BA7" s="26"/>
      <c r="BB7" s="26"/>
      <c r="BC7" s="26"/>
      <c r="BD7" s="26"/>
      <c r="BE7" s="26"/>
      <c r="BF7" s="26"/>
      <c r="BG7" s="26">
        <f>SUM(Table1[[#This Row],[PQCap1]:[PQCap4]])</f>
        <v>0</v>
      </c>
      <c r="BH7" s="26"/>
      <c r="BI7" s="26"/>
      <c r="BJ7" s="26"/>
      <c r="BK7" s="26"/>
      <c r="BL7" s="26">
        <f>Table1[[#This Row],[PQJustot]]+Table1[[#This Row],[PQSustot]]+Table1[[#This Row],[PQRestot]]+Table1[[#This Row],[PQCaptot]]</f>
        <v>0</v>
      </c>
      <c r="BM7" s="9" t="s">
        <v>366</v>
      </c>
      <c r="BN7" s="9" t="s">
        <v>366</v>
      </c>
      <c r="BO7" s="15" t="s">
        <v>734</v>
      </c>
      <c r="BP7" s="9">
        <v>0</v>
      </c>
      <c r="BQ7" s="9">
        <v>2018</v>
      </c>
      <c r="BR7" s="9">
        <v>2022</v>
      </c>
      <c r="BS7" s="9">
        <v>2023</v>
      </c>
      <c r="BT7" s="9">
        <v>2024</v>
      </c>
    </row>
    <row r="8" spans="1:72" ht="13.05" customHeight="1" x14ac:dyDescent="0.3">
      <c r="A8" s="9" t="s">
        <v>389</v>
      </c>
      <c r="B8" s="9" t="s">
        <v>571</v>
      </c>
      <c r="C8" s="9">
        <v>3</v>
      </c>
      <c r="D8" s="9" t="s">
        <v>11</v>
      </c>
      <c r="E8" s="9" t="s">
        <v>225</v>
      </c>
      <c r="F8" s="9" t="s">
        <v>265</v>
      </c>
      <c r="G8" s="12">
        <v>41000</v>
      </c>
      <c r="H8" s="9">
        <v>450</v>
      </c>
      <c r="I8" s="13" t="s">
        <v>269</v>
      </c>
      <c r="J8" s="9" t="s">
        <v>318</v>
      </c>
      <c r="K8" s="9" t="s">
        <v>327</v>
      </c>
      <c r="L8" s="26">
        <v>1</v>
      </c>
      <c r="M8" s="26">
        <v>40</v>
      </c>
      <c r="N8" s="26">
        <f>SUM(Table1[[#This Row],[AJus1]:[AJus4]])</f>
        <v>0</v>
      </c>
      <c r="O8" s="26"/>
      <c r="P8" s="26"/>
      <c r="Q8" s="26"/>
      <c r="R8" s="26"/>
      <c r="S8" s="26">
        <f>SUM(Table1[[#This Row],[ASus1]:[ASus3]])</f>
        <v>20</v>
      </c>
      <c r="T8" s="26">
        <v>20</v>
      </c>
      <c r="U8" s="26"/>
      <c r="V8" s="26"/>
      <c r="W8" s="26">
        <f>SUM(Table1[[#This Row],[ARes1]:[ARes8]])</f>
        <v>40</v>
      </c>
      <c r="X8" s="26"/>
      <c r="Y8" s="26"/>
      <c r="Z8" s="26">
        <v>40</v>
      </c>
      <c r="AA8" s="26"/>
      <c r="AB8" s="26"/>
      <c r="AC8" s="26"/>
      <c r="AD8" s="26"/>
      <c r="AE8" s="26"/>
      <c r="AF8" s="26">
        <f>SUM(Table1[[#This Row],[ACap1]:[ACap4]])</f>
        <v>0</v>
      </c>
      <c r="AG8" s="26"/>
      <c r="AH8" s="26"/>
      <c r="AI8" s="26"/>
      <c r="AJ8" s="26"/>
      <c r="AK8" s="26">
        <f>Table1[[#This Row],[AJustot]]+Table1[[#This Row],[ASustot]]+Table1[[#This Row],[ARestot]]+Table1[[#This Row],[ACaptot]]</f>
        <v>60</v>
      </c>
      <c r="AL8" s="26">
        <f>Table1[[#This Row],[Aprice]]+Table1[[#This Row],[ANPCtot]]</f>
        <v>100</v>
      </c>
      <c r="AM8" s="26">
        <f>Table1[[#This Row],[ANPCtot]]/Table1[[#This Row],[APTot]]</f>
        <v>0.6</v>
      </c>
      <c r="AN8" s="26"/>
      <c r="AO8" s="26">
        <f>SUM(Table1[[#This Row],[PQJus1]:[PQJus4]])</f>
        <v>0</v>
      </c>
      <c r="AP8" s="26"/>
      <c r="AQ8" s="26"/>
      <c r="AR8" s="26"/>
      <c r="AS8" s="26"/>
      <c r="AT8" s="26">
        <f>SUM(Table1[[#This Row],[PQSus1]:[PQSus3]])</f>
        <v>0</v>
      </c>
      <c r="AU8" s="26"/>
      <c r="AV8" s="26"/>
      <c r="AW8" s="26"/>
      <c r="AX8" s="26">
        <f>SUM(Table1[[#This Row],[PQRes1]:[PQRes8]])</f>
        <v>0</v>
      </c>
      <c r="AY8" s="26"/>
      <c r="AZ8" s="26"/>
      <c r="BA8" s="26"/>
      <c r="BB8" s="26"/>
      <c r="BC8" s="26"/>
      <c r="BD8" s="26"/>
      <c r="BE8" s="26"/>
      <c r="BF8" s="26"/>
      <c r="BG8" s="26">
        <f>SUM(Table1[[#This Row],[PQCap1]:[PQCap4]])</f>
        <v>0</v>
      </c>
      <c r="BH8" s="26"/>
      <c r="BI8" s="26"/>
      <c r="BJ8" s="26"/>
      <c r="BK8" s="26"/>
      <c r="BL8" s="26">
        <f>Table1[[#This Row],[PQJustot]]+Table1[[#This Row],[PQSustot]]+Table1[[#This Row],[PQRestot]]+Table1[[#This Row],[PQCaptot]]</f>
        <v>0</v>
      </c>
      <c r="BM8" s="9" t="s">
        <v>366</v>
      </c>
      <c r="BN8" s="9" t="s">
        <v>366</v>
      </c>
      <c r="BO8" s="15" t="s">
        <v>734</v>
      </c>
      <c r="BP8" s="9">
        <v>0</v>
      </c>
      <c r="BQ8" s="9">
        <v>2018</v>
      </c>
      <c r="BR8" s="9">
        <v>2022</v>
      </c>
      <c r="BS8" s="9">
        <v>2023</v>
      </c>
      <c r="BT8" s="9">
        <v>2024</v>
      </c>
    </row>
    <row r="9" spans="1:72" ht="13.05" customHeight="1" x14ac:dyDescent="0.3">
      <c r="A9" s="9" t="s">
        <v>390</v>
      </c>
      <c r="B9" s="9" t="s">
        <v>571</v>
      </c>
      <c r="C9" s="9">
        <v>4</v>
      </c>
      <c r="D9" s="9" t="s">
        <v>11</v>
      </c>
      <c r="E9" s="9" t="s">
        <v>226</v>
      </c>
      <c r="F9" s="9" t="s">
        <v>265</v>
      </c>
      <c r="G9" s="12">
        <v>41000</v>
      </c>
      <c r="H9" s="9">
        <v>480</v>
      </c>
      <c r="I9" s="13" t="s">
        <v>269</v>
      </c>
      <c r="J9" s="9" t="s">
        <v>319</v>
      </c>
      <c r="K9" s="9" t="s">
        <v>327</v>
      </c>
      <c r="L9" s="26">
        <v>1</v>
      </c>
      <c r="M9" s="26">
        <v>40</v>
      </c>
      <c r="N9" s="26">
        <f>SUM(Table1[[#This Row],[AJus1]:[AJus4]])</f>
        <v>0</v>
      </c>
      <c r="O9" s="26"/>
      <c r="P9" s="26"/>
      <c r="Q9" s="26"/>
      <c r="R9" s="26"/>
      <c r="S9" s="26">
        <f>SUM(Table1[[#This Row],[ASus1]:[ASus3]])</f>
        <v>20</v>
      </c>
      <c r="T9" s="26">
        <v>20</v>
      </c>
      <c r="U9" s="26"/>
      <c r="V9" s="26"/>
      <c r="W9" s="26">
        <f>SUM(Table1[[#This Row],[ARes1]:[ARes8]])</f>
        <v>40</v>
      </c>
      <c r="X9" s="26"/>
      <c r="Y9" s="26"/>
      <c r="Z9" s="26">
        <v>40</v>
      </c>
      <c r="AA9" s="26"/>
      <c r="AB9" s="26"/>
      <c r="AC9" s="26"/>
      <c r="AD9" s="26"/>
      <c r="AE9" s="26"/>
      <c r="AF9" s="26">
        <f>SUM(Table1[[#This Row],[ACap1]:[ACap4]])</f>
        <v>0</v>
      </c>
      <c r="AG9" s="26"/>
      <c r="AH9" s="26"/>
      <c r="AI9" s="26"/>
      <c r="AJ9" s="26"/>
      <c r="AK9" s="26">
        <f>Table1[[#This Row],[AJustot]]+Table1[[#This Row],[ASustot]]+Table1[[#This Row],[ARestot]]+Table1[[#This Row],[ACaptot]]</f>
        <v>60</v>
      </c>
      <c r="AL9" s="26">
        <f>Table1[[#This Row],[Aprice]]+Table1[[#This Row],[ANPCtot]]</f>
        <v>100</v>
      </c>
      <c r="AM9" s="26">
        <f>Table1[[#This Row],[ANPCtot]]/Table1[[#This Row],[APTot]]</f>
        <v>0.6</v>
      </c>
      <c r="AN9" s="26"/>
      <c r="AO9" s="26">
        <f>SUM(Table1[[#This Row],[PQJus1]:[PQJus4]])</f>
        <v>0</v>
      </c>
      <c r="AP9" s="26"/>
      <c r="AQ9" s="26"/>
      <c r="AR9" s="26"/>
      <c r="AS9" s="26"/>
      <c r="AT9" s="26">
        <f>SUM(Table1[[#This Row],[PQSus1]:[PQSus3]])</f>
        <v>0</v>
      </c>
      <c r="AU9" s="26"/>
      <c r="AV9" s="26"/>
      <c r="AW9" s="26"/>
      <c r="AX9" s="26">
        <f>SUM(Table1[[#This Row],[PQRes1]:[PQRes8]])</f>
        <v>0</v>
      </c>
      <c r="AY9" s="26"/>
      <c r="AZ9" s="26"/>
      <c r="BA9" s="26"/>
      <c r="BB9" s="26"/>
      <c r="BC9" s="26"/>
      <c r="BD9" s="26"/>
      <c r="BE9" s="26"/>
      <c r="BF9" s="26"/>
      <c r="BG9" s="26">
        <f>SUM(Table1[[#This Row],[PQCap1]:[PQCap4]])</f>
        <v>0</v>
      </c>
      <c r="BH9" s="26"/>
      <c r="BI9" s="26"/>
      <c r="BJ9" s="26"/>
      <c r="BK9" s="26"/>
      <c r="BL9" s="26">
        <f>Table1[[#This Row],[PQJustot]]+Table1[[#This Row],[PQSustot]]+Table1[[#This Row],[PQRestot]]+Table1[[#This Row],[PQCaptot]]</f>
        <v>0</v>
      </c>
      <c r="BM9" s="9" t="s">
        <v>366</v>
      </c>
      <c r="BN9" s="9" t="s">
        <v>366</v>
      </c>
      <c r="BO9" s="15" t="s">
        <v>734</v>
      </c>
      <c r="BP9" s="9">
        <v>0</v>
      </c>
      <c r="BQ9" s="9">
        <v>2018</v>
      </c>
      <c r="BR9" s="9">
        <v>2022</v>
      </c>
      <c r="BS9" s="9">
        <v>2023</v>
      </c>
      <c r="BT9" s="9">
        <v>2024</v>
      </c>
    </row>
    <row r="10" spans="1:72" ht="13.05" customHeight="1" x14ac:dyDescent="0.3">
      <c r="A10" s="9" t="s">
        <v>483</v>
      </c>
      <c r="B10" s="9" t="s">
        <v>488</v>
      </c>
      <c r="C10" s="9">
        <v>1</v>
      </c>
      <c r="D10" s="9" t="s">
        <v>18</v>
      </c>
      <c r="E10" s="9" t="s">
        <v>103</v>
      </c>
      <c r="F10" s="9" t="s">
        <v>265</v>
      </c>
      <c r="G10" s="12">
        <v>41091</v>
      </c>
      <c r="H10" s="9">
        <v>650</v>
      </c>
      <c r="I10" s="13" t="s">
        <v>269</v>
      </c>
      <c r="J10" s="9" t="s">
        <v>295</v>
      </c>
      <c r="K10" s="9" t="s">
        <v>327</v>
      </c>
      <c r="L10" s="26">
        <v>1</v>
      </c>
      <c r="M10" s="26">
        <v>100</v>
      </c>
      <c r="N10" s="26">
        <f>SUM(Table1[[#This Row],[AJus1]:[AJus4]])</f>
        <v>0</v>
      </c>
      <c r="O10" s="26"/>
      <c r="P10" s="26"/>
      <c r="Q10" s="26"/>
      <c r="R10" s="26"/>
      <c r="S10" s="26">
        <f>SUM(Table1[[#This Row],[ASus1]:[ASus3]])</f>
        <v>0</v>
      </c>
      <c r="T10" s="26"/>
      <c r="U10" s="26"/>
      <c r="V10" s="26"/>
      <c r="W10" s="26">
        <f>SUM(Table1[[#This Row],[ARes1]:[ARes8]])</f>
        <v>0</v>
      </c>
      <c r="X10" s="26"/>
      <c r="Y10" s="26"/>
      <c r="Z10" s="26"/>
      <c r="AA10" s="26"/>
      <c r="AB10" s="26"/>
      <c r="AC10" s="26"/>
      <c r="AD10" s="26"/>
      <c r="AE10" s="26"/>
      <c r="AF10" s="26">
        <f>SUM(Table1[[#This Row],[ACap1]:[ACap4]])</f>
        <v>0</v>
      </c>
      <c r="AG10" s="26"/>
      <c r="AH10" s="26"/>
      <c r="AI10" s="26"/>
      <c r="AJ10" s="26"/>
      <c r="AK10" s="26">
        <f>Table1[[#This Row],[AJustot]]+Table1[[#This Row],[ASustot]]+Table1[[#This Row],[ARestot]]+Table1[[#This Row],[ACaptot]]</f>
        <v>0</v>
      </c>
      <c r="AL10" s="26">
        <f>Table1[[#This Row],[Aprice]]+Table1[[#This Row],[ANPCtot]]</f>
        <v>100</v>
      </c>
      <c r="AM10" s="26">
        <f>Table1[[#This Row],[ANPCtot]]/Table1[[#This Row],[APTot]]</f>
        <v>0</v>
      </c>
      <c r="AN10" s="26"/>
      <c r="AO10" s="26">
        <f>SUM(Table1[[#This Row],[PQJus1]:[PQJus4]])</f>
        <v>0</v>
      </c>
      <c r="AP10" s="26"/>
      <c r="AQ10" s="26"/>
      <c r="AR10" s="26"/>
      <c r="AS10" s="26"/>
      <c r="AT10" s="26">
        <f>SUM(Table1[[#This Row],[PQSus1]:[PQSus3]])</f>
        <v>0</v>
      </c>
      <c r="AU10" s="26"/>
      <c r="AV10" s="26"/>
      <c r="AW10" s="26"/>
      <c r="AX10" s="26">
        <f>SUM(Table1[[#This Row],[PQRes1]:[PQRes8]])</f>
        <v>0</v>
      </c>
      <c r="AY10" s="26"/>
      <c r="AZ10" s="26"/>
      <c r="BA10" s="26"/>
      <c r="BB10" s="26"/>
      <c r="BC10" s="26"/>
      <c r="BD10" s="26"/>
      <c r="BE10" s="26"/>
      <c r="BF10" s="26"/>
      <c r="BG10" s="26">
        <f>SUM(Table1[[#This Row],[PQCap1]:[PQCap4]])</f>
        <v>1</v>
      </c>
      <c r="BH10" s="26"/>
      <c r="BI10" s="26">
        <v>1</v>
      </c>
      <c r="BJ10" s="26"/>
      <c r="BK10" s="26"/>
      <c r="BL10" s="26">
        <f>Table1[[#This Row],[PQJustot]]+Table1[[#This Row],[PQSustot]]+Table1[[#This Row],[PQRestot]]+Table1[[#This Row],[PQCaptot]]</f>
        <v>1</v>
      </c>
      <c r="BM10" s="15" t="s">
        <v>612</v>
      </c>
      <c r="BN10" s="9" t="s">
        <v>367</v>
      </c>
      <c r="BO10" s="9"/>
      <c r="BP10" s="9">
        <v>0</v>
      </c>
      <c r="BQ10" s="9">
        <v>2022</v>
      </c>
      <c r="BR10" s="9"/>
      <c r="BS10" s="9"/>
      <c r="BT10" s="9"/>
    </row>
    <row r="11" spans="1:72" ht="13.05" customHeight="1" x14ac:dyDescent="0.3">
      <c r="A11" s="9" t="s">
        <v>391</v>
      </c>
      <c r="B11" s="9" t="s">
        <v>571</v>
      </c>
      <c r="C11" s="9">
        <v>5</v>
      </c>
      <c r="D11" s="9" t="s">
        <v>11</v>
      </c>
      <c r="E11" s="9" t="s">
        <v>44</v>
      </c>
      <c r="F11" s="9" t="s">
        <v>265</v>
      </c>
      <c r="G11" s="12">
        <v>41640</v>
      </c>
      <c r="H11" s="9">
        <v>480</v>
      </c>
      <c r="I11" s="13" t="s">
        <v>269</v>
      </c>
      <c r="J11" s="9" t="s">
        <v>288</v>
      </c>
      <c r="K11" s="9" t="s">
        <v>327</v>
      </c>
      <c r="L11" s="26">
        <v>1</v>
      </c>
      <c r="M11" s="26">
        <v>40</v>
      </c>
      <c r="N11" s="26">
        <f>SUM(Table1[[#This Row],[AJus1]:[AJus4]])</f>
        <v>0</v>
      </c>
      <c r="O11" s="26"/>
      <c r="P11" s="26"/>
      <c r="Q11" s="26"/>
      <c r="R11" s="26"/>
      <c r="S11" s="26">
        <f>SUM(Table1[[#This Row],[ASus1]:[ASus3]])</f>
        <v>20</v>
      </c>
      <c r="T11" s="26">
        <v>20</v>
      </c>
      <c r="U11" s="26"/>
      <c r="V11" s="26"/>
      <c r="W11" s="26">
        <f>SUM(Table1[[#This Row],[ARes1]:[ARes8]])</f>
        <v>25</v>
      </c>
      <c r="X11" s="26"/>
      <c r="Y11" s="26">
        <v>2</v>
      </c>
      <c r="Z11" s="26">
        <v>16</v>
      </c>
      <c r="AA11" s="26"/>
      <c r="AB11" s="26"/>
      <c r="AC11" s="26">
        <v>2</v>
      </c>
      <c r="AD11" s="26">
        <v>5</v>
      </c>
      <c r="AE11" s="26"/>
      <c r="AF11" s="26">
        <f>SUM(Table1[[#This Row],[ACap1]:[ACap4]])</f>
        <v>15</v>
      </c>
      <c r="AG11" s="26">
        <v>6</v>
      </c>
      <c r="AH11" s="26">
        <v>0</v>
      </c>
      <c r="AI11" s="26">
        <v>5</v>
      </c>
      <c r="AJ11" s="26">
        <v>4</v>
      </c>
      <c r="AK11" s="26">
        <f>Table1[[#This Row],[AJustot]]+Table1[[#This Row],[ASustot]]+Table1[[#This Row],[ARestot]]+Table1[[#This Row],[ACaptot]]</f>
        <v>60</v>
      </c>
      <c r="AL11" s="26">
        <f>Table1[[#This Row],[Aprice]]+Table1[[#This Row],[ANPCtot]]</f>
        <v>100</v>
      </c>
      <c r="AM11" s="26">
        <f>Table1[[#This Row],[ANPCtot]]/Table1[[#This Row],[APTot]]</f>
        <v>0.6</v>
      </c>
      <c r="AN11" s="26"/>
      <c r="AO11" s="26">
        <f>SUM(Table1[[#This Row],[PQJus1]:[PQJus4]])</f>
        <v>0</v>
      </c>
      <c r="AP11" s="26"/>
      <c r="AQ11" s="26"/>
      <c r="AR11" s="26"/>
      <c r="AS11" s="26"/>
      <c r="AT11" s="26">
        <f>SUM(Table1[[#This Row],[PQSus1]:[PQSus3]])</f>
        <v>0</v>
      </c>
      <c r="AU11" s="26"/>
      <c r="AV11" s="26"/>
      <c r="AW11" s="26"/>
      <c r="AX11" s="26">
        <f>SUM(Table1[[#This Row],[PQRes1]:[PQRes8]])</f>
        <v>0</v>
      </c>
      <c r="AY11" s="26"/>
      <c r="AZ11" s="26"/>
      <c r="BA11" s="26"/>
      <c r="BB11" s="26"/>
      <c r="BC11" s="26"/>
      <c r="BD11" s="26"/>
      <c r="BE11" s="26"/>
      <c r="BF11" s="26"/>
      <c r="BG11" s="26">
        <f>SUM(Table1[[#This Row],[PQCap1]:[PQCap4]])</f>
        <v>0</v>
      </c>
      <c r="BH11" s="26"/>
      <c r="BI11" s="26"/>
      <c r="BJ11" s="26"/>
      <c r="BK11" s="26"/>
      <c r="BL11" s="26">
        <f>Table1[[#This Row],[PQJustot]]+Table1[[#This Row],[PQSustot]]+Table1[[#This Row],[PQRestot]]+Table1[[#This Row],[PQCaptot]]</f>
        <v>0</v>
      </c>
      <c r="BM11" s="15" t="s">
        <v>405</v>
      </c>
      <c r="BN11" s="9" t="s">
        <v>367</v>
      </c>
      <c r="BO11" s="9"/>
      <c r="BP11" s="9">
        <v>0</v>
      </c>
      <c r="BQ11" s="9">
        <v>2018</v>
      </c>
      <c r="BR11" s="9">
        <v>2022</v>
      </c>
      <c r="BS11" s="9">
        <v>2023</v>
      </c>
      <c r="BT11" s="9">
        <v>2024</v>
      </c>
    </row>
    <row r="12" spans="1:72" ht="13.05" customHeight="1" x14ac:dyDescent="0.3">
      <c r="A12" s="9" t="s">
        <v>392</v>
      </c>
      <c r="B12" s="9" t="s">
        <v>571</v>
      </c>
      <c r="C12" s="9">
        <v>6</v>
      </c>
      <c r="D12" s="9" t="s">
        <v>11</v>
      </c>
      <c r="E12" s="9" t="s">
        <v>218</v>
      </c>
      <c r="F12" s="9" t="s">
        <v>265</v>
      </c>
      <c r="G12" s="12">
        <v>41640</v>
      </c>
      <c r="H12" s="9">
        <v>480</v>
      </c>
      <c r="I12" s="13" t="s">
        <v>269</v>
      </c>
      <c r="J12" s="9" t="s">
        <v>314</v>
      </c>
      <c r="K12" s="9" t="s">
        <v>327</v>
      </c>
      <c r="L12" s="26">
        <v>1</v>
      </c>
      <c r="M12" s="26">
        <v>40</v>
      </c>
      <c r="N12" s="26">
        <f>SUM(Table1[[#This Row],[AJus1]:[AJus4]])</f>
        <v>0</v>
      </c>
      <c r="O12" s="26"/>
      <c r="P12" s="26"/>
      <c r="Q12" s="26"/>
      <c r="R12" s="26"/>
      <c r="S12" s="26">
        <f>SUM(Table1[[#This Row],[ASus1]:[ASus3]])</f>
        <v>20</v>
      </c>
      <c r="T12" s="26">
        <v>20</v>
      </c>
      <c r="U12" s="26"/>
      <c r="V12" s="26"/>
      <c r="W12" s="26">
        <f>SUM(Table1[[#This Row],[ARes1]:[ARes8]])</f>
        <v>25</v>
      </c>
      <c r="X12" s="26"/>
      <c r="Y12" s="26">
        <v>2</v>
      </c>
      <c r="Z12" s="26">
        <v>16</v>
      </c>
      <c r="AA12" s="26"/>
      <c r="AB12" s="26"/>
      <c r="AC12" s="26">
        <v>2</v>
      </c>
      <c r="AD12" s="26">
        <v>5</v>
      </c>
      <c r="AE12" s="26"/>
      <c r="AF12" s="26">
        <f>SUM(Table1[[#This Row],[ACap1]:[ACap4]])</f>
        <v>15</v>
      </c>
      <c r="AG12" s="26">
        <v>6</v>
      </c>
      <c r="AH12" s="26">
        <v>0</v>
      </c>
      <c r="AI12" s="26">
        <v>5</v>
      </c>
      <c r="AJ12" s="26">
        <v>4</v>
      </c>
      <c r="AK12" s="26">
        <f>Table1[[#This Row],[AJustot]]+Table1[[#This Row],[ASustot]]+Table1[[#This Row],[ARestot]]+Table1[[#This Row],[ACaptot]]</f>
        <v>60</v>
      </c>
      <c r="AL12" s="26">
        <f>Table1[[#This Row],[Aprice]]+Table1[[#This Row],[ANPCtot]]</f>
        <v>100</v>
      </c>
      <c r="AM12" s="26">
        <f>Table1[[#This Row],[ANPCtot]]/Table1[[#This Row],[APTot]]</f>
        <v>0.6</v>
      </c>
      <c r="AN12" s="26"/>
      <c r="AO12" s="26">
        <f>SUM(Table1[[#This Row],[PQJus1]:[PQJus4]])</f>
        <v>0</v>
      </c>
      <c r="AP12" s="26"/>
      <c r="AQ12" s="26"/>
      <c r="AR12" s="26"/>
      <c r="AS12" s="26"/>
      <c r="AT12" s="26">
        <f>SUM(Table1[[#This Row],[PQSus1]:[PQSus3]])</f>
        <v>0</v>
      </c>
      <c r="AU12" s="26"/>
      <c r="AV12" s="26"/>
      <c r="AW12" s="26"/>
      <c r="AX12" s="26">
        <f>SUM(Table1[[#This Row],[PQRes1]:[PQRes8]])</f>
        <v>0</v>
      </c>
      <c r="AY12" s="26"/>
      <c r="AZ12" s="26"/>
      <c r="BA12" s="26"/>
      <c r="BB12" s="26"/>
      <c r="BC12" s="26"/>
      <c r="BD12" s="26"/>
      <c r="BE12" s="26"/>
      <c r="BF12" s="26"/>
      <c r="BG12" s="26">
        <f>SUM(Table1[[#This Row],[PQCap1]:[PQCap4]])</f>
        <v>0</v>
      </c>
      <c r="BH12" s="26"/>
      <c r="BI12" s="26"/>
      <c r="BJ12" s="26"/>
      <c r="BK12" s="26"/>
      <c r="BL12" s="26">
        <f>Table1[[#This Row],[PQJustot]]+Table1[[#This Row],[PQSustot]]+Table1[[#This Row],[PQRestot]]+Table1[[#This Row],[PQCaptot]]</f>
        <v>0</v>
      </c>
      <c r="BM12" s="15" t="s">
        <v>405</v>
      </c>
      <c r="BN12" s="9" t="s">
        <v>367</v>
      </c>
      <c r="BO12" s="9"/>
      <c r="BP12" s="9">
        <v>0</v>
      </c>
      <c r="BQ12" s="9">
        <v>2018</v>
      </c>
      <c r="BR12" s="9">
        <v>2022</v>
      </c>
      <c r="BS12" s="9">
        <v>2023</v>
      </c>
      <c r="BT12" s="9">
        <v>2024</v>
      </c>
    </row>
    <row r="13" spans="1:72" ht="13.05" customHeight="1" x14ac:dyDescent="0.3">
      <c r="A13" s="9" t="s">
        <v>971</v>
      </c>
      <c r="B13" s="9" t="s">
        <v>972</v>
      </c>
      <c r="C13" s="9">
        <v>1</v>
      </c>
      <c r="D13" s="9" t="s">
        <v>14</v>
      </c>
      <c r="E13" s="9" t="s">
        <v>130</v>
      </c>
      <c r="F13" s="9" t="s">
        <v>265</v>
      </c>
      <c r="G13" s="12">
        <v>41730</v>
      </c>
      <c r="H13" s="9">
        <v>1200</v>
      </c>
      <c r="I13" s="13" t="s">
        <v>268</v>
      </c>
      <c r="J13" s="9" t="s">
        <v>302</v>
      </c>
      <c r="K13" s="9" t="s">
        <v>327</v>
      </c>
      <c r="L13" s="26">
        <v>1</v>
      </c>
      <c r="M13" s="26">
        <v>100</v>
      </c>
      <c r="N13" s="26">
        <f>SUM(Table1[[#This Row],[AJus1]:[AJus4]])</f>
        <v>0</v>
      </c>
      <c r="O13" s="26"/>
      <c r="P13" s="26"/>
      <c r="Q13" s="26"/>
      <c r="R13" s="26"/>
      <c r="S13" s="26">
        <f>SUM(Table1[[#This Row],[ASus1]:[ASus3]])</f>
        <v>0</v>
      </c>
      <c r="T13" s="26"/>
      <c r="U13" s="26"/>
      <c r="V13" s="26"/>
      <c r="W13" s="26">
        <f>SUM(Table1[[#This Row],[ARes1]:[ARes8]])</f>
        <v>0</v>
      </c>
      <c r="X13" s="26"/>
      <c r="Y13" s="26"/>
      <c r="Z13" s="26"/>
      <c r="AA13" s="26"/>
      <c r="AB13" s="26"/>
      <c r="AC13" s="26"/>
      <c r="AD13" s="26"/>
      <c r="AE13" s="26"/>
      <c r="AF13" s="26">
        <f>SUM(Table1[[#This Row],[ACap1]:[ACap4]])</f>
        <v>0</v>
      </c>
      <c r="AG13" s="26"/>
      <c r="AH13" s="26"/>
      <c r="AI13" s="26"/>
      <c r="AJ13" s="26"/>
      <c r="AK13" s="26">
        <f>Table1[[#This Row],[AJustot]]+Table1[[#This Row],[ASustot]]+Table1[[#This Row],[ARestot]]+Table1[[#This Row],[ACaptot]]</f>
        <v>0</v>
      </c>
      <c r="AL13" s="26">
        <f>Table1[[#This Row],[Aprice]]+Table1[[#This Row],[ANPCtot]]</f>
        <v>100</v>
      </c>
      <c r="AM13" s="26">
        <f>Table1[[#This Row],[ANPCtot]]/Table1[[#This Row],[APTot]]</f>
        <v>0</v>
      </c>
      <c r="AN13" s="26"/>
      <c r="AO13" s="26">
        <f>SUM(Table1[[#This Row],[PQJus1]:[PQJus4]])</f>
        <v>0</v>
      </c>
      <c r="AP13" s="26"/>
      <c r="AQ13" s="26"/>
      <c r="AR13" s="26"/>
      <c r="AS13" s="26"/>
      <c r="AT13" s="26">
        <f>SUM(Table1[[#This Row],[PQSus1]:[PQSus3]])</f>
        <v>0</v>
      </c>
      <c r="AU13" s="26"/>
      <c r="AV13" s="26"/>
      <c r="AW13" s="26"/>
      <c r="AX13" s="26">
        <f>SUM(Table1[[#This Row],[PQRes1]:[PQRes8]])</f>
        <v>1</v>
      </c>
      <c r="AY13" s="26"/>
      <c r="AZ13" s="26"/>
      <c r="BA13" s="26">
        <v>1</v>
      </c>
      <c r="BB13" s="26"/>
      <c r="BC13" s="26"/>
      <c r="BD13" s="26"/>
      <c r="BE13" s="26"/>
      <c r="BF13" s="26"/>
      <c r="BG13" s="26">
        <f>SUM(Table1[[#This Row],[PQCap1]:[PQCap4]])</f>
        <v>0</v>
      </c>
      <c r="BH13" s="26"/>
      <c r="BI13" s="26"/>
      <c r="BJ13" s="26"/>
      <c r="BK13" s="26"/>
      <c r="BL13" s="26">
        <f>Table1[[#This Row],[PQJustot]]+Table1[[#This Row],[PQSustot]]+Table1[[#This Row],[PQRestot]]+Table1[[#This Row],[PQCaptot]]</f>
        <v>1</v>
      </c>
      <c r="BM13" s="9" t="s">
        <v>366</v>
      </c>
      <c r="BN13" s="9" t="s">
        <v>366</v>
      </c>
      <c r="BO13" s="15" t="s">
        <v>565</v>
      </c>
      <c r="BP13" s="9">
        <v>4528</v>
      </c>
      <c r="BQ13" s="9">
        <v>2000</v>
      </c>
      <c r="BR13" s="9">
        <v>2004</v>
      </c>
      <c r="BS13" s="9">
        <v>2008</v>
      </c>
      <c r="BT13" s="9">
        <v>2010</v>
      </c>
    </row>
    <row r="14" spans="1:72" ht="13.05" customHeight="1" x14ac:dyDescent="0.3">
      <c r="A14" s="9" t="s">
        <v>973</v>
      </c>
      <c r="B14" s="9" t="s">
        <v>972</v>
      </c>
      <c r="C14" s="9">
        <v>2</v>
      </c>
      <c r="D14" s="9" t="s">
        <v>14</v>
      </c>
      <c r="E14" s="9" t="s">
        <v>131</v>
      </c>
      <c r="F14" s="9" t="s">
        <v>265</v>
      </c>
      <c r="G14" s="12">
        <v>41730</v>
      </c>
      <c r="H14" s="9">
        <v>664</v>
      </c>
      <c r="I14" s="13" t="s">
        <v>268</v>
      </c>
      <c r="J14" s="9" t="s">
        <v>302</v>
      </c>
      <c r="K14" s="9" t="s">
        <v>327</v>
      </c>
      <c r="L14" s="26">
        <v>1</v>
      </c>
      <c r="M14" s="26">
        <v>100</v>
      </c>
      <c r="N14" s="26">
        <f>SUM(Table1[[#This Row],[AJus1]:[AJus4]])</f>
        <v>0</v>
      </c>
      <c r="O14" s="26"/>
      <c r="P14" s="26"/>
      <c r="Q14" s="26"/>
      <c r="R14" s="26"/>
      <c r="S14" s="26">
        <f>SUM(Table1[[#This Row],[ASus1]:[ASus3]])</f>
        <v>0</v>
      </c>
      <c r="T14" s="26"/>
      <c r="U14" s="26"/>
      <c r="V14" s="26"/>
      <c r="W14" s="26">
        <f>SUM(Table1[[#This Row],[ARes1]:[ARes8]])</f>
        <v>0</v>
      </c>
      <c r="X14" s="26"/>
      <c r="Y14" s="26"/>
      <c r="Z14" s="26"/>
      <c r="AA14" s="26"/>
      <c r="AB14" s="26"/>
      <c r="AC14" s="26"/>
      <c r="AD14" s="26"/>
      <c r="AE14" s="26"/>
      <c r="AF14" s="26">
        <f>SUM(Table1[[#This Row],[ACap1]:[ACap4]])</f>
        <v>0</v>
      </c>
      <c r="AG14" s="26"/>
      <c r="AH14" s="26"/>
      <c r="AI14" s="26"/>
      <c r="AJ14" s="26"/>
      <c r="AK14" s="26">
        <f>Table1[[#This Row],[AJustot]]+Table1[[#This Row],[ASustot]]+Table1[[#This Row],[ARestot]]+Table1[[#This Row],[ACaptot]]</f>
        <v>0</v>
      </c>
      <c r="AL14" s="26">
        <f>Table1[[#This Row],[Aprice]]+Table1[[#This Row],[ANPCtot]]</f>
        <v>100</v>
      </c>
      <c r="AM14" s="26">
        <f>Table1[[#This Row],[ANPCtot]]/Table1[[#This Row],[APTot]]</f>
        <v>0</v>
      </c>
      <c r="AN14" s="26"/>
      <c r="AO14" s="26">
        <f>SUM(Table1[[#This Row],[PQJus1]:[PQJus4]])</f>
        <v>0</v>
      </c>
      <c r="AP14" s="26"/>
      <c r="AQ14" s="26"/>
      <c r="AR14" s="26"/>
      <c r="AS14" s="26"/>
      <c r="AT14" s="26">
        <f>SUM(Table1[[#This Row],[PQSus1]:[PQSus3]])</f>
        <v>0</v>
      </c>
      <c r="AU14" s="26"/>
      <c r="AV14" s="26"/>
      <c r="AW14" s="26"/>
      <c r="AX14" s="26">
        <f>SUM(Table1[[#This Row],[PQRes1]:[PQRes8]])</f>
        <v>1</v>
      </c>
      <c r="AY14" s="26"/>
      <c r="AZ14" s="26"/>
      <c r="BA14" s="26">
        <v>1</v>
      </c>
      <c r="BB14" s="26"/>
      <c r="BC14" s="26"/>
      <c r="BD14" s="26"/>
      <c r="BE14" s="26"/>
      <c r="BF14" s="26"/>
      <c r="BG14" s="26">
        <f>SUM(Table1[[#This Row],[PQCap1]:[PQCap4]])</f>
        <v>0</v>
      </c>
      <c r="BH14" s="26"/>
      <c r="BI14" s="26"/>
      <c r="BJ14" s="26"/>
      <c r="BK14" s="26"/>
      <c r="BL14" s="26">
        <f>Table1[[#This Row],[PQJustot]]+Table1[[#This Row],[PQSustot]]+Table1[[#This Row],[PQRestot]]+Table1[[#This Row],[PQCaptot]]</f>
        <v>1</v>
      </c>
      <c r="BM14" s="9" t="s">
        <v>366</v>
      </c>
      <c r="BN14" s="9" t="s">
        <v>366</v>
      </c>
      <c r="BO14" s="15" t="s">
        <v>567</v>
      </c>
      <c r="BP14" s="9">
        <v>4528</v>
      </c>
      <c r="BQ14" s="9">
        <v>2000</v>
      </c>
      <c r="BR14" s="9">
        <v>2004</v>
      </c>
      <c r="BS14" s="9">
        <v>2008</v>
      </c>
      <c r="BT14" s="9">
        <v>2010</v>
      </c>
    </row>
    <row r="15" spans="1:72" ht="13.05" customHeight="1" x14ac:dyDescent="0.3">
      <c r="A15" s="9" t="s">
        <v>974</v>
      </c>
      <c r="B15" s="9" t="s">
        <v>972</v>
      </c>
      <c r="C15" s="9">
        <v>3</v>
      </c>
      <c r="D15" s="9" t="s">
        <v>14</v>
      </c>
      <c r="E15" s="9" t="s">
        <v>132</v>
      </c>
      <c r="F15" s="9" t="s">
        <v>265</v>
      </c>
      <c r="G15" s="12">
        <v>41730</v>
      </c>
      <c r="H15" s="9">
        <v>660</v>
      </c>
      <c r="I15" s="13" t="s">
        <v>268</v>
      </c>
      <c r="J15" s="9" t="s">
        <v>303</v>
      </c>
      <c r="K15" s="9" t="s">
        <v>327</v>
      </c>
      <c r="L15" s="26">
        <v>1</v>
      </c>
      <c r="M15" s="26">
        <v>100</v>
      </c>
      <c r="N15" s="26">
        <f>SUM(Table1[[#This Row],[AJus1]:[AJus4]])</f>
        <v>0</v>
      </c>
      <c r="O15" s="26"/>
      <c r="P15" s="26"/>
      <c r="Q15" s="26"/>
      <c r="R15" s="26"/>
      <c r="S15" s="26">
        <f>SUM(Table1[[#This Row],[ASus1]:[ASus3]])</f>
        <v>0</v>
      </c>
      <c r="T15" s="26"/>
      <c r="U15" s="26"/>
      <c r="V15" s="26"/>
      <c r="W15" s="26">
        <f>SUM(Table1[[#This Row],[ARes1]:[ARes8]])</f>
        <v>0</v>
      </c>
      <c r="X15" s="26"/>
      <c r="Y15" s="26"/>
      <c r="Z15" s="26"/>
      <c r="AA15" s="26"/>
      <c r="AB15" s="26"/>
      <c r="AC15" s="26"/>
      <c r="AD15" s="26"/>
      <c r="AE15" s="26"/>
      <c r="AF15" s="26">
        <f>SUM(Table1[[#This Row],[ACap1]:[ACap4]])</f>
        <v>0</v>
      </c>
      <c r="AG15" s="26"/>
      <c r="AH15" s="26"/>
      <c r="AI15" s="26"/>
      <c r="AJ15" s="26"/>
      <c r="AK15" s="26">
        <f>Table1[[#This Row],[AJustot]]+Table1[[#This Row],[ASustot]]+Table1[[#This Row],[ARestot]]+Table1[[#This Row],[ACaptot]]</f>
        <v>0</v>
      </c>
      <c r="AL15" s="26">
        <f>Table1[[#This Row],[Aprice]]+Table1[[#This Row],[ANPCtot]]</f>
        <v>100</v>
      </c>
      <c r="AM15" s="26">
        <f>Table1[[#This Row],[ANPCtot]]/Table1[[#This Row],[APTot]]</f>
        <v>0</v>
      </c>
      <c r="AN15" s="26"/>
      <c r="AO15" s="26">
        <f>SUM(Table1[[#This Row],[PQJus1]:[PQJus4]])</f>
        <v>0</v>
      </c>
      <c r="AP15" s="26"/>
      <c r="AQ15" s="26"/>
      <c r="AR15" s="26"/>
      <c r="AS15" s="26"/>
      <c r="AT15" s="26">
        <f>SUM(Table1[[#This Row],[PQSus1]:[PQSus3]])</f>
        <v>0</v>
      </c>
      <c r="AU15" s="26"/>
      <c r="AV15" s="26"/>
      <c r="AW15" s="26"/>
      <c r="AX15" s="26">
        <f>SUM(Table1[[#This Row],[PQRes1]:[PQRes8]])</f>
        <v>1</v>
      </c>
      <c r="AY15" s="26"/>
      <c r="AZ15" s="26"/>
      <c r="BA15" s="26">
        <v>1</v>
      </c>
      <c r="BB15" s="26"/>
      <c r="BC15" s="26"/>
      <c r="BD15" s="26"/>
      <c r="BE15" s="26"/>
      <c r="BF15" s="26"/>
      <c r="BG15" s="26">
        <f>SUM(Table1[[#This Row],[PQCap1]:[PQCap4]])</f>
        <v>0</v>
      </c>
      <c r="BH15" s="26"/>
      <c r="BI15" s="26"/>
      <c r="BJ15" s="26"/>
      <c r="BK15" s="26"/>
      <c r="BL15" s="26">
        <f>Table1[[#This Row],[PQJustot]]+Table1[[#This Row],[PQSustot]]+Table1[[#This Row],[PQRestot]]+Table1[[#This Row],[PQCaptot]]</f>
        <v>1</v>
      </c>
      <c r="BM15" s="9" t="s">
        <v>366</v>
      </c>
      <c r="BN15" s="9" t="s">
        <v>366</v>
      </c>
      <c r="BO15" s="15" t="s">
        <v>563</v>
      </c>
      <c r="BP15" s="9">
        <v>4528</v>
      </c>
      <c r="BQ15" s="9">
        <v>2000</v>
      </c>
      <c r="BR15" s="9">
        <v>2004</v>
      </c>
      <c r="BS15" s="9">
        <v>2008</v>
      </c>
      <c r="BT15" s="9">
        <v>2010</v>
      </c>
    </row>
    <row r="16" spans="1:72" ht="13.05" customHeight="1" x14ac:dyDescent="0.3">
      <c r="A16" s="9" t="s">
        <v>975</v>
      </c>
      <c r="B16" s="9" t="s">
        <v>972</v>
      </c>
      <c r="C16" s="9">
        <v>4</v>
      </c>
      <c r="D16" s="9" t="s">
        <v>14</v>
      </c>
      <c r="E16" s="9" t="s">
        <v>133</v>
      </c>
      <c r="F16" s="9" t="s">
        <v>265</v>
      </c>
      <c r="G16" s="12">
        <v>41730</v>
      </c>
      <c r="H16" s="9">
        <v>402</v>
      </c>
      <c r="I16" s="13" t="s">
        <v>268</v>
      </c>
      <c r="J16" s="9" t="s">
        <v>303</v>
      </c>
      <c r="K16" s="9" t="s">
        <v>327</v>
      </c>
      <c r="L16" s="26">
        <v>1</v>
      </c>
      <c r="M16" s="26">
        <v>100</v>
      </c>
      <c r="N16" s="26">
        <f>SUM(Table1[[#This Row],[AJus1]:[AJus4]])</f>
        <v>0</v>
      </c>
      <c r="O16" s="26"/>
      <c r="P16" s="26"/>
      <c r="Q16" s="26"/>
      <c r="R16" s="26"/>
      <c r="S16" s="26">
        <f>SUM(Table1[[#This Row],[ASus1]:[ASus3]])</f>
        <v>0</v>
      </c>
      <c r="T16" s="26"/>
      <c r="U16" s="26"/>
      <c r="V16" s="26"/>
      <c r="W16" s="26">
        <f>SUM(Table1[[#This Row],[ARes1]:[ARes8]])</f>
        <v>0</v>
      </c>
      <c r="X16" s="26"/>
      <c r="Y16" s="26"/>
      <c r="Z16" s="26"/>
      <c r="AA16" s="26"/>
      <c r="AB16" s="26"/>
      <c r="AC16" s="26"/>
      <c r="AD16" s="26"/>
      <c r="AE16" s="26"/>
      <c r="AF16" s="26">
        <f>SUM(Table1[[#This Row],[ACap1]:[ACap4]])</f>
        <v>0</v>
      </c>
      <c r="AG16" s="26"/>
      <c r="AH16" s="26"/>
      <c r="AI16" s="26"/>
      <c r="AJ16" s="26"/>
      <c r="AK16" s="26">
        <f>Table1[[#This Row],[AJustot]]+Table1[[#This Row],[ASustot]]+Table1[[#This Row],[ARestot]]+Table1[[#This Row],[ACaptot]]</f>
        <v>0</v>
      </c>
      <c r="AL16" s="26">
        <f>Table1[[#This Row],[Aprice]]+Table1[[#This Row],[ANPCtot]]</f>
        <v>100</v>
      </c>
      <c r="AM16" s="26">
        <f>Table1[[#This Row],[ANPCtot]]/Table1[[#This Row],[APTot]]</f>
        <v>0</v>
      </c>
      <c r="AN16" s="26"/>
      <c r="AO16" s="26">
        <f>SUM(Table1[[#This Row],[PQJus1]:[PQJus4]])</f>
        <v>0</v>
      </c>
      <c r="AP16" s="26"/>
      <c r="AQ16" s="26"/>
      <c r="AR16" s="26"/>
      <c r="AS16" s="26"/>
      <c r="AT16" s="26">
        <f>SUM(Table1[[#This Row],[PQSus1]:[PQSus3]])</f>
        <v>0</v>
      </c>
      <c r="AU16" s="26"/>
      <c r="AV16" s="26"/>
      <c r="AW16" s="26"/>
      <c r="AX16" s="26">
        <f>SUM(Table1[[#This Row],[PQRes1]:[PQRes8]])</f>
        <v>1</v>
      </c>
      <c r="AY16" s="26"/>
      <c r="AZ16" s="26"/>
      <c r="BA16" s="26">
        <v>1</v>
      </c>
      <c r="BB16" s="26"/>
      <c r="BC16" s="26"/>
      <c r="BD16" s="26"/>
      <c r="BE16" s="26"/>
      <c r="BF16" s="26"/>
      <c r="BG16" s="26">
        <f>SUM(Table1[[#This Row],[PQCap1]:[PQCap4]])</f>
        <v>0</v>
      </c>
      <c r="BH16" s="26"/>
      <c r="BI16" s="26"/>
      <c r="BJ16" s="26"/>
      <c r="BK16" s="26"/>
      <c r="BL16" s="26">
        <f>Table1[[#This Row],[PQJustot]]+Table1[[#This Row],[PQSustot]]+Table1[[#This Row],[PQRestot]]+Table1[[#This Row],[PQCaptot]]</f>
        <v>1</v>
      </c>
      <c r="BM16" s="9" t="s">
        <v>366</v>
      </c>
      <c r="BN16" s="9" t="s">
        <v>366</v>
      </c>
      <c r="BO16" s="15" t="s">
        <v>564</v>
      </c>
      <c r="BP16" s="9">
        <v>4528</v>
      </c>
      <c r="BQ16" s="9">
        <v>2000</v>
      </c>
      <c r="BR16" s="9">
        <v>2004</v>
      </c>
      <c r="BS16" s="9">
        <v>2008</v>
      </c>
      <c r="BT16" s="9">
        <v>2010</v>
      </c>
    </row>
    <row r="17" spans="1:72" ht="13.05" customHeight="1" x14ac:dyDescent="0.3">
      <c r="A17" s="9" t="s">
        <v>976</v>
      </c>
      <c r="B17" s="9" t="s">
        <v>972</v>
      </c>
      <c r="C17" s="9">
        <v>5</v>
      </c>
      <c r="D17" s="9" t="s">
        <v>14</v>
      </c>
      <c r="E17" s="9" t="s">
        <v>134</v>
      </c>
      <c r="F17" s="9" t="s">
        <v>265</v>
      </c>
      <c r="G17" s="12">
        <v>41730</v>
      </c>
      <c r="H17" s="9">
        <v>258</v>
      </c>
      <c r="I17" s="13" t="s">
        <v>268</v>
      </c>
      <c r="J17" s="9" t="s">
        <v>303</v>
      </c>
      <c r="K17" s="9" t="s">
        <v>327</v>
      </c>
      <c r="L17" s="26">
        <v>1</v>
      </c>
      <c r="M17" s="26">
        <v>100</v>
      </c>
      <c r="N17" s="26">
        <f>SUM(Table1[[#This Row],[AJus1]:[AJus4]])</f>
        <v>0</v>
      </c>
      <c r="O17" s="26"/>
      <c r="P17" s="26"/>
      <c r="Q17" s="26"/>
      <c r="R17" s="26"/>
      <c r="S17" s="26">
        <f>SUM(Table1[[#This Row],[ASus1]:[ASus3]])</f>
        <v>0</v>
      </c>
      <c r="T17" s="26"/>
      <c r="U17" s="26"/>
      <c r="V17" s="26"/>
      <c r="W17" s="26">
        <f>SUM(Table1[[#This Row],[ARes1]:[ARes8]])</f>
        <v>0</v>
      </c>
      <c r="X17" s="26"/>
      <c r="Y17" s="26"/>
      <c r="Z17" s="26"/>
      <c r="AA17" s="26"/>
      <c r="AB17" s="26"/>
      <c r="AC17" s="26"/>
      <c r="AD17" s="26"/>
      <c r="AE17" s="26"/>
      <c r="AF17" s="26">
        <f>SUM(Table1[[#This Row],[ACap1]:[ACap4]])</f>
        <v>0</v>
      </c>
      <c r="AG17" s="26"/>
      <c r="AH17" s="26"/>
      <c r="AI17" s="26"/>
      <c r="AJ17" s="26"/>
      <c r="AK17" s="26">
        <f>Table1[[#This Row],[AJustot]]+Table1[[#This Row],[ASustot]]+Table1[[#This Row],[ARestot]]+Table1[[#This Row],[ACaptot]]</f>
        <v>0</v>
      </c>
      <c r="AL17" s="26">
        <f>Table1[[#This Row],[Aprice]]+Table1[[#This Row],[ANPCtot]]</f>
        <v>100</v>
      </c>
      <c r="AM17" s="26">
        <f>Table1[[#This Row],[ANPCtot]]/Table1[[#This Row],[APTot]]</f>
        <v>0</v>
      </c>
      <c r="AN17" s="26"/>
      <c r="AO17" s="26">
        <f>SUM(Table1[[#This Row],[PQJus1]:[PQJus4]])</f>
        <v>0</v>
      </c>
      <c r="AP17" s="26"/>
      <c r="AQ17" s="26"/>
      <c r="AR17" s="26"/>
      <c r="AS17" s="26"/>
      <c r="AT17" s="26">
        <f>SUM(Table1[[#This Row],[PQSus1]:[PQSus3]])</f>
        <v>0</v>
      </c>
      <c r="AU17" s="26"/>
      <c r="AV17" s="26"/>
      <c r="AW17" s="26"/>
      <c r="AX17" s="26">
        <f>SUM(Table1[[#This Row],[PQRes1]:[PQRes8]])</f>
        <v>1</v>
      </c>
      <c r="AY17" s="26"/>
      <c r="AZ17" s="26"/>
      <c r="BA17" s="26">
        <v>1</v>
      </c>
      <c r="BB17" s="26"/>
      <c r="BC17" s="26"/>
      <c r="BD17" s="26"/>
      <c r="BE17" s="26"/>
      <c r="BF17" s="26"/>
      <c r="BG17" s="26">
        <f>SUM(Table1[[#This Row],[PQCap1]:[PQCap4]])</f>
        <v>0</v>
      </c>
      <c r="BH17" s="26"/>
      <c r="BI17" s="26"/>
      <c r="BJ17" s="26"/>
      <c r="BK17" s="26"/>
      <c r="BL17" s="26">
        <f>Table1[[#This Row],[PQJustot]]+Table1[[#This Row],[PQSustot]]+Table1[[#This Row],[PQRestot]]+Table1[[#This Row],[PQCaptot]]</f>
        <v>1</v>
      </c>
      <c r="BM17" s="9" t="s">
        <v>366</v>
      </c>
      <c r="BN17" s="9" t="s">
        <v>366</v>
      </c>
      <c r="BO17" s="15" t="s">
        <v>566</v>
      </c>
      <c r="BP17" s="9">
        <v>4528</v>
      </c>
      <c r="BQ17" s="9">
        <v>2000</v>
      </c>
      <c r="BR17" s="9">
        <v>2004</v>
      </c>
      <c r="BS17" s="9">
        <v>2008</v>
      </c>
      <c r="BT17" s="9">
        <v>2010</v>
      </c>
    </row>
    <row r="18" spans="1:72" ht="13.8" customHeight="1" x14ac:dyDescent="0.3">
      <c r="A18" s="9" t="s">
        <v>351</v>
      </c>
      <c r="B18" s="9" t="s">
        <v>364</v>
      </c>
      <c r="C18" s="9">
        <v>5</v>
      </c>
      <c r="D18" s="9" t="s">
        <v>10</v>
      </c>
      <c r="E18" s="9" t="s">
        <v>32</v>
      </c>
      <c r="F18" s="9" t="s">
        <v>265</v>
      </c>
      <c r="G18" s="12">
        <v>42036</v>
      </c>
      <c r="H18" s="9">
        <v>400</v>
      </c>
      <c r="I18" s="13" t="s">
        <v>268</v>
      </c>
      <c r="J18" s="9" t="s">
        <v>282</v>
      </c>
      <c r="K18" s="9" t="s">
        <v>327</v>
      </c>
      <c r="L18" s="26">
        <v>1</v>
      </c>
      <c r="M18" s="26">
        <v>100</v>
      </c>
      <c r="N18" s="26">
        <f>SUM(Table1[[#This Row],[AJus1]:[AJus4]])</f>
        <v>0</v>
      </c>
      <c r="O18" s="26"/>
      <c r="P18" s="26"/>
      <c r="Q18" s="26"/>
      <c r="R18" s="26"/>
      <c r="S18" s="26">
        <f>SUM(Table1[[#This Row],[ASus1]:[ASus3]])</f>
        <v>0</v>
      </c>
      <c r="T18" s="26"/>
      <c r="U18" s="26"/>
      <c r="V18" s="26"/>
      <c r="W18" s="26">
        <f>SUM(Table1[[#This Row],[ARes1]:[ARes8]])</f>
        <v>0</v>
      </c>
      <c r="X18" s="26"/>
      <c r="Y18" s="26"/>
      <c r="Z18" s="26"/>
      <c r="AA18" s="26"/>
      <c r="AB18" s="26"/>
      <c r="AC18" s="26"/>
      <c r="AD18" s="26"/>
      <c r="AE18" s="26"/>
      <c r="AF18" s="26">
        <f>SUM(Table1[[#This Row],[ACap1]:[ACap4]])</f>
        <v>0</v>
      </c>
      <c r="AG18" s="26"/>
      <c r="AH18" s="26"/>
      <c r="AI18" s="26"/>
      <c r="AJ18" s="26"/>
      <c r="AK18" s="26">
        <f>Table1[[#This Row],[AJustot]]+Table1[[#This Row],[ASustot]]+Table1[[#This Row],[ARestot]]+Table1[[#This Row],[ACaptot]]</f>
        <v>0</v>
      </c>
      <c r="AL18" s="26">
        <f>Table1[[#This Row],[Aprice]]+Table1[[#This Row],[ANPCtot]]</f>
        <v>100</v>
      </c>
      <c r="AM18" s="26">
        <f>Table1[[#This Row],[ANPCtot]]/Table1[[#This Row],[APTot]]</f>
        <v>0</v>
      </c>
      <c r="AN18" s="26"/>
      <c r="AO18" s="26">
        <f>SUM(Table1[[#This Row],[PQJus1]:[PQJus4]])</f>
        <v>0</v>
      </c>
      <c r="AP18" s="26"/>
      <c r="AQ18" s="26"/>
      <c r="AR18" s="26"/>
      <c r="AS18" s="26"/>
      <c r="AT18" s="26">
        <f>SUM(Table1[[#This Row],[PQSus1]:[PQSus3]])</f>
        <v>0</v>
      </c>
      <c r="AU18" s="26"/>
      <c r="AV18" s="26"/>
      <c r="AW18" s="26"/>
      <c r="AX18" s="26">
        <f>SUM(Table1[[#This Row],[PQRes1]:[PQRes8]])</f>
        <v>0</v>
      </c>
      <c r="AY18" s="26"/>
      <c r="AZ18" s="26"/>
      <c r="BA18" s="26"/>
      <c r="BB18" s="26"/>
      <c r="BC18" s="26"/>
      <c r="BD18" s="26"/>
      <c r="BE18" s="26"/>
      <c r="BF18" s="26"/>
      <c r="BG18" s="26">
        <f>SUM(Table1[[#This Row],[PQCap1]:[PQCap4]])</f>
        <v>2</v>
      </c>
      <c r="BH18" s="26">
        <v>1</v>
      </c>
      <c r="BI18" s="26">
        <v>1</v>
      </c>
      <c r="BJ18" s="26"/>
      <c r="BK18" s="26"/>
      <c r="BL18" s="26">
        <f>Table1[[#This Row],[PQJustot]]+Table1[[#This Row],[PQSustot]]+Table1[[#This Row],[PQRestot]]+Table1[[#This Row],[PQCaptot]]</f>
        <v>2</v>
      </c>
      <c r="BM18" s="9" t="s">
        <v>366</v>
      </c>
      <c r="BN18" s="9" t="s">
        <v>366</v>
      </c>
      <c r="BO18" s="15" t="s">
        <v>550</v>
      </c>
      <c r="BP18" s="9">
        <v>1274</v>
      </c>
      <c r="BQ18" s="9">
        <v>2000</v>
      </c>
      <c r="BR18" s="9">
        <v>2002</v>
      </c>
      <c r="BS18" s="9">
        <v>2009</v>
      </c>
      <c r="BT18" s="9">
        <v>2013</v>
      </c>
    </row>
    <row r="19" spans="1:72" ht="13.05" customHeight="1" x14ac:dyDescent="0.3">
      <c r="A19" s="9" t="s">
        <v>977</v>
      </c>
      <c r="B19" s="9" t="s">
        <v>972</v>
      </c>
      <c r="C19" s="9">
        <v>6</v>
      </c>
      <c r="D19" s="9" t="s">
        <v>14</v>
      </c>
      <c r="E19" s="9" t="s">
        <v>119</v>
      </c>
      <c r="F19" s="9" t="s">
        <v>265</v>
      </c>
      <c r="G19" s="12">
        <v>42036</v>
      </c>
      <c r="H19" s="9">
        <v>714</v>
      </c>
      <c r="I19" s="13" t="s">
        <v>268</v>
      </c>
      <c r="J19" s="9" t="s">
        <v>299</v>
      </c>
      <c r="K19" s="9" t="s">
        <v>327</v>
      </c>
      <c r="L19" s="26">
        <v>1</v>
      </c>
      <c r="M19" s="26">
        <v>100</v>
      </c>
      <c r="N19" s="26">
        <f>SUM(Table1[[#This Row],[AJus1]:[AJus4]])</f>
        <v>0</v>
      </c>
      <c r="O19" s="26"/>
      <c r="P19" s="26"/>
      <c r="Q19" s="26"/>
      <c r="R19" s="26"/>
      <c r="S19" s="26">
        <f>SUM(Table1[[#This Row],[ASus1]:[ASus3]])</f>
        <v>0</v>
      </c>
      <c r="T19" s="26"/>
      <c r="U19" s="26"/>
      <c r="V19" s="26"/>
      <c r="W19" s="26">
        <f>SUM(Table1[[#This Row],[ARes1]:[ARes8]])</f>
        <v>0</v>
      </c>
      <c r="X19" s="26"/>
      <c r="Y19" s="26"/>
      <c r="Z19" s="26"/>
      <c r="AA19" s="26"/>
      <c r="AB19" s="26"/>
      <c r="AC19" s="26"/>
      <c r="AD19" s="26"/>
      <c r="AE19" s="26"/>
      <c r="AF19" s="26">
        <f>SUM(Table1[[#This Row],[ACap1]:[ACap4]])</f>
        <v>0</v>
      </c>
      <c r="AG19" s="26"/>
      <c r="AH19" s="26"/>
      <c r="AI19" s="26"/>
      <c r="AJ19" s="26"/>
      <c r="AK19" s="26">
        <f>Table1[[#This Row],[AJustot]]+Table1[[#This Row],[ASustot]]+Table1[[#This Row],[ARestot]]+Table1[[#This Row],[ACaptot]]</f>
        <v>0</v>
      </c>
      <c r="AL19" s="26">
        <f>Table1[[#This Row],[Aprice]]+Table1[[#This Row],[ANPCtot]]</f>
        <v>100</v>
      </c>
      <c r="AM19" s="26">
        <f>Table1[[#This Row],[ANPCtot]]/Table1[[#This Row],[APTot]]</f>
        <v>0</v>
      </c>
      <c r="AN19" s="26"/>
      <c r="AO19" s="26">
        <f>SUM(Table1[[#This Row],[PQJus1]:[PQJus4]])</f>
        <v>0</v>
      </c>
      <c r="AP19" s="26"/>
      <c r="AQ19" s="26"/>
      <c r="AR19" s="26"/>
      <c r="AS19" s="26"/>
      <c r="AT19" s="26">
        <f>SUM(Table1[[#This Row],[PQSus1]:[PQSus3]])</f>
        <v>0</v>
      </c>
      <c r="AU19" s="26"/>
      <c r="AV19" s="26"/>
      <c r="AW19" s="26"/>
      <c r="AX19" s="26">
        <f>SUM(Table1[[#This Row],[PQRes1]:[PQRes8]])</f>
        <v>0</v>
      </c>
      <c r="AY19" s="26"/>
      <c r="AZ19" s="26"/>
      <c r="BA19" s="26"/>
      <c r="BB19" s="26"/>
      <c r="BC19" s="26"/>
      <c r="BD19" s="26"/>
      <c r="BE19" s="26"/>
      <c r="BF19" s="26"/>
      <c r="BG19" s="26">
        <f>SUM(Table1[[#This Row],[PQCap1]:[PQCap4]])</f>
        <v>0</v>
      </c>
      <c r="BH19" s="26"/>
      <c r="BI19" s="26"/>
      <c r="BJ19" s="26"/>
      <c r="BK19" s="26"/>
      <c r="BL19" s="26">
        <f>Table1[[#This Row],[PQJustot]]+Table1[[#This Row],[PQSustot]]+Table1[[#This Row],[PQRestot]]+Table1[[#This Row],[PQCaptot]]</f>
        <v>0</v>
      </c>
      <c r="BM19" s="15" t="s">
        <v>568</v>
      </c>
      <c r="BN19" s="15" t="s">
        <v>568</v>
      </c>
      <c r="BO19" s="9"/>
      <c r="BP19" s="9">
        <v>5094</v>
      </c>
      <c r="BQ19" s="9">
        <v>2000</v>
      </c>
      <c r="BR19" s="9">
        <v>2004</v>
      </c>
      <c r="BS19" s="9">
        <v>2008</v>
      </c>
      <c r="BT19" s="9">
        <v>2010</v>
      </c>
    </row>
    <row r="20" spans="1:72" ht="13.05" customHeight="1" x14ac:dyDescent="0.3">
      <c r="A20" s="9" t="s">
        <v>978</v>
      </c>
      <c r="B20" s="9" t="s">
        <v>972</v>
      </c>
      <c r="C20" s="9">
        <v>7</v>
      </c>
      <c r="D20" s="9" t="s">
        <v>14</v>
      </c>
      <c r="E20" s="9" t="s">
        <v>120</v>
      </c>
      <c r="F20" s="9" t="s">
        <v>265</v>
      </c>
      <c r="G20" s="12">
        <v>42036</v>
      </c>
      <c r="H20" s="9">
        <v>448</v>
      </c>
      <c r="I20" s="13" t="s">
        <v>268</v>
      </c>
      <c r="J20" s="9" t="s">
        <v>300</v>
      </c>
      <c r="K20" s="9" t="s">
        <v>327</v>
      </c>
      <c r="L20" s="26">
        <v>1</v>
      </c>
      <c r="M20" s="26">
        <v>100</v>
      </c>
      <c r="N20" s="26">
        <f>SUM(Table1[[#This Row],[AJus1]:[AJus4]])</f>
        <v>0</v>
      </c>
      <c r="O20" s="26"/>
      <c r="P20" s="26"/>
      <c r="Q20" s="26"/>
      <c r="R20" s="26"/>
      <c r="S20" s="26">
        <f>SUM(Table1[[#This Row],[ASus1]:[ASus3]])</f>
        <v>0</v>
      </c>
      <c r="T20" s="26"/>
      <c r="U20" s="26"/>
      <c r="V20" s="26"/>
      <c r="W20" s="26">
        <f>SUM(Table1[[#This Row],[ARes1]:[ARes8]])</f>
        <v>0</v>
      </c>
      <c r="X20" s="26"/>
      <c r="Y20" s="26"/>
      <c r="Z20" s="26"/>
      <c r="AA20" s="26"/>
      <c r="AB20" s="26"/>
      <c r="AC20" s="26"/>
      <c r="AD20" s="26"/>
      <c r="AE20" s="26"/>
      <c r="AF20" s="26">
        <f>SUM(Table1[[#This Row],[ACap1]:[ACap4]])</f>
        <v>0</v>
      </c>
      <c r="AG20" s="26"/>
      <c r="AH20" s="26"/>
      <c r="AI20" s="26"/>
      <c r="AJ20" s="26"/>
      <c r="AK20" s="26">
        <f>Table1[[#This Row],[AJustot]]+Table1[[#This Row],[ASustot]]+Table1[[#This Row],[ARestot]]+Table1[[#This Row],[ACaptot]]</f>
        <v>0</v>
      </c>
      <c r="AL20" s="26">
        <f>Table1[[#This Row],[Aprice]]+Table1[[#This Row],[ANPCtot]]</f>
        <v>100</v>
      </c>
      <c r="AM20" s="26">
        <f>Table1[[#This Row],[ANPCtot]]/Table1[[#This Row],[APTot]]</f>
        <v>0</v>
      </c>
      <c r="AN20" s="26"/>
      <c r="AO20" s="26">
        <f>SUM(Table1[[#This Row],[PQJus1]:[PQJus4]])</f>
        <v>0</v>
      </c>
      <c r="AP20" s="26"/>
      <c r="AQ20" s="26"/>
      <c r="AR20" s="26"/>
      <c r="AS20" s="26"/>
      <c r="AT20" s="26">
        <f>SUM(Table1[[#This Row],[PQSus1]:[PQSus3]])</f>
        <v>0</v>
      </c>
      <c r="AU20" s="26"/>
      <c r="AV20" s="26"/>
      <c r="AW20" s="26"/>
      <c r="AX20" s="26">
        <f>SUM(Table1[[#This Row],[PQRes1]:[PQRes8]])</f>
        <v>0</v>
      </c>
      <c r="AY20" s="26"/>
      <c r="AZ20" s="26"/>
      <c r="BA20" s="26"/>
      <c r="BB20" s="26"/>
      <c r="BC20" s="26"/>
      <c r="BD20" s="26"/>
      <c r="BE20" s="26"/>
      <c r="BF20" s="26"/>
      <c r="BG20" s="26">
        <f>SUM(Table1[[#This Row],[PQCap1]:[PQCap4]])</f>
        <v>0</v>
      </c>
      <c r="BH20" s="26"/>
      <c r="BI20" s="26"/>
      <c r="BJ20" s="26"/>
      <c r="BK20" s="26"/>
      <c r="BL20" s="26">
        <f>Table1[[#This Row],[PQJustot]]+Table1[[#This Row],[PQSustot]]+Table1[[#This Row],[PQRestot]]+Table1[[#This Row],[PQCaptot]]</f>
        <v>0</v>
      </c>
      <c r="BM20" s="15" t="s">
        <v>568</v>
      </c>
      <c r="BN20" s="15" t="s">
        <v>568</v>
      </c>
      <c r="BO20" s="9"/>
      <c r="BP20" s="9">
        <v>5094</v>
      </c>
      <c r="BQ20" s="9">
        <v>2000</v>
      </c>
      <c r="BR20" s="9">
        <v>2004</v>
      </c>
      <c r="BS20" s="9">
        <v>2008</v>
      </c>
      <c r="BT20" s="9">
        <v>2010</v>
      </c>
    </row>
    <row r="21" spans="1:72" ht="13.05" customHeight="1" x14ac:dyDescent="0.3">
      <c r="A21" s="9" t="s">
        <v>497</v>
      </c>
      <c r="B21" s="9" t="s">
        <v>516</v>
      </c>
      <c r="C21" s="9">
        <v>1</v>
      </c>
      <c r="D21" s="9" t="s">
        <v>12</v>
      </c>
      <c r="E21" s="9" t="s">
        <v>68</v>
      </c>
      <c r="F21" s="9" t="s">
        <v>265</v>
      </c>
      <c r="G21" s="12">
        <v>42552</v>
      </c>
      <c r="H21" s="9">
        <v>752</v>
      </c>
      <c r="I21" s="13" t="s">
        <v>269</v>
      </c>
      <c r="J21" s="9" t="s">
        <v>290</v>
      </c>
      <c r="K21" s="9" t="s">
        <v>327</v>
      </c>
      <c r="L21" s="26">
        <v>1</v>
      </c>
      <c r="M21" s="26">
        <v>100</v>
      </c>
      <c r="N21" s="26">
        <f>SUM(Table1[[#This Row],[AJus1]:[AJus4]])</f>
        <v>0</v>
      </c>
      <c r="O21" s="26"/>
      <c r="P21" s="26"/>
      <c r="Q21" s="26"/>
      <c r="R21" s="26"/>
      <c r="S21" s="26">
        <f>SUM(Table1[[#This Row],[ASus1]:[ASus3]])</f>
        <v>0</v>
      </c>
      <c r="T21" s="26"/>
      <c r="U21" s="26"/>
      <c r="V21" s="26"/>
      <c r="W21" s="26">
        <f>SUM(Table1[[#This Row],[ARes1]:[ARes8]])</f>
        <v>0</v>
      </c>
      <c r="X21" s="26"/>
      <c r="Y21" s="26"/>
      <c r="Z21" s="26"/>
      <c r="AA21" s="26"/>
      <c r="AB21" s="26"/>
      <c r="AC21" s="26"/>
      <c r="AD21" s="26"/>
      <c r="AE21" s="26"/>
      <c r="AF21" s="26">
        <f>SUM(Table1[[#This Row],[ACap1]:[ACap4]])</f>
        <v>0</v>
      </c>
      <c r="AG21" s="26"/>
      <c r="AH21" s="26"/>
      <c r="AI21" s="26"/>
      <c r="AJ21" s="26"/>
      <c r="AK21" s="26">
        <f>Table1[[#This Row],[AJustot]]+Table1[[#This Row],[ASustot]]+Table1[[#This Row],[ARestot]]+Table1[[#This Row],[ACaptot]]</f>
        <v>0</v>
      </c>
      <c r="AL21" s="26">
        <f>Table1[[#This Row],[Aprice]]+Table1[[#This Row],[ANPCtot]]</f>
        <v>100</v>
      </c>
      <c r="AM21" s="26">
        <f>Table1[[#This Row],[ANPCtot]]/Table1[[#This Row],[APTot]]</f>
        <v>0</v>
      </c>
      <c r="AN21" s="26"/>
      <c r="AO21" s="26">
        <f>SUM(Table1[[#This Row],[PQJus1]:[PQJus4]])</f>
        <v>0</v>
      </c>
      <c r="AP21" s="26"/>
      <c r="AQ21" s="26"/>
      <c r="AR21" s="26"/>
      <c r="AS21" s="26"/>
      <c r="AT21" s="26">
        <f>SUM(Table1[[#This Row],[PQSus1]:[PQSus3]])</f>
        <v>0</v>
      </c>
      <c r="AU21" s="26"/>
      <c r="AV21" s="26"/>
      <c r="AW21" s="26"/>
      <c r="AX21" s="26">
        <f>SUM(Table1[[#This Row],[PQRes1]:[PQRes8]])</f>
        <v>0</v>
      </c>
      <c r="AY21" s="26"/>
      <c r="AZ21" s="26"/>
      <c r="BA21" s="26"/>
      <c r="BB21" s="26"/>
      <c r="BC21" s="26"/>
      <c r="BD21" s="26"/>
      <c r="BE21" s="26"/>
      <c r="BF21" s="26"/>
      <c r="BG21" s="26">
        <f>SUM(Table1[[#This Row],[PQCap1]:[PQCap4]])</f>
        <v>1</v>
      </c>
      <c r="BH21" s="26"/>
      <c r="BI21" s="26">
        <v>1</v>
      </c>
      <c r="BJ21" s="26"/>
      <c r="BK21" s="26"/>
      <c r="BL21" s="26">
        <f>Table1[[#This Row],[PQJustot]]+Table1[[#This Row],[PQSustot]]+Table1[[#This Row],[PQRestot]]+Table1[[#This Row],[PQCaptot]]</f>
        <v>1</v>
      </c>
      <c r="BM21" s="15" t="s">
        <v>582</v>
      </c>
      <c r="BN21" s="9" t="s">
        <v>367</v>
      </c>
      <c r="BO21" s="9"/>
      <c r="BP21" s="9">
        <v>957</v>
      </c>
      <c r="BQ21" s="9">
        <v>2000</v>
      </c>
      <c r="BR21" s="9">
        <v>2007</v>
      </c>
      <c r="BS21" s="9">
        <v>2016</v>
      </c>
      <c r="BT21" s="9">
        <v>2020</v>
      </c>
    </row>
    <row r="22" spans="1:72" ht="13.05" customHeight="1" x14ac:dyDescent="0.3">
      <c r="A22" s="9" t="s">
        <v>352</v>
      </c>
      <c r="B22" s="9" t="s">
        <v>364</v>
      </c>
      <c r="C22" s="9">
        <v>6</v>
      </c>
      <c r="D22" s="9" t="s">
        <v>10</v>
      </c>
      <c r="E22" s="9" t="s">
        <v>31</v>
      </c>
      <c r="F22" s="9" t="s">
        <v>265</v>
      </c>
      <c r="G22" s="12">
        <v>42614</v>
      </c>
      <c r="H22" s="9">
        <v>350</v>
      </c>
      <c r="I22" s="13" t="s">
        <v>269</v>
      </c>
      <c r="J22" s="9" t="s">
        <v>281</v>
      </c>
      <c r="K22" s="9" t="s">
        <v>327</v>
      </c>
      <c r="L22" s="26">
        <v>1</v>
      </c>
      <c r="M22" s="26">
        <v>100</v>
      </c>
      <c r="N22" s="26">
        <f>SUM(Table1[[#This Row],[AJus1]:[AJus4]])</f>
        <v>0</v>
      </c>
      <c r="O22" s="26"/>
      <c r="P22" s="26"/>
      <c r="Q22" s="26"/>
      <c r="R22" s="26"/>
      <c r="S22" s="26">
        <f>SUM(Table1[[#This Row],[ASus1]:[ASus3]])</f>
        <v>0</v>
      </c>
      <c r="T22" s="26"/>
      <c r="U22" s="26"/>
      <c r="V22" s="26"/>
      <c r="W22" s="26">
        <f>SUM(Table1[[#This Row],[ARes1]:[ARes8]])</f>
        <v>0</v>
      </c>
      <c r="X22" s="26"/>
      <c r="Y22" s="26"/>
      <c r="Z22" s="26"/>
      <c r="AA22" s="26"/>
      <c r="AB22" s="26"/>
      <c r="AC22" s="26"/>
      <c r="AD22" s="26"/>
      <c r="AE22" s="26"/>
      <c r="AF22" s="26">
        <f>SUM(Table1[[#This Row],[ACap1]:[ACap4]])</f>
        <v>0</v>
      </c>
      <c r="AG22" s="26"/>
      <c r="AH22" s="26"/>
      <c r="AI22" s="26"/>
      <c r="AJ22" s="26"/>
      <c r="AK22" s="26">
        <f>Table1[[#This Row],[AJustot]]+Table1[[#This Row],[ASustot]]+Table1[[#This Row],[ARestot]]+Table1[[#This Row],[ACaptot]]</f>
        <v>0</v>
      </c>
      <c r="AL22" s="26">
        <f>Table1[[#This Row],[Aprice]]+Table1[[#This Row],[ANPCtot]]</f>
        <v>100</v>
      </c>
      <c r="AM22" s="26">
        <f>Table1[[#This Row],[ANPCtot]]/Table1[[#This Row],[APTot]]</f>
        <v>0</v>
      </c>
      <c r="AN22" s="26"/>
      <c r="AO22" s="26">
        <f>SUM(Table1[[#This Row],[PQJus1]:[PQJus4]])</f>
        <v>0</v>
      </c>
      <c r="AP22" s="26"/>
      <c r="AQ22" s="26"/>
      <c r="AR22" s="26"/>
      <c r="AS22" s="26"/>
      <c r="AT22" s="26">
        <f>SUM(Table1[[#This Row],[PQSus1]:[PQSus3]])</f>
        <v>0</v>
      </c>
      <c r="AU22" s="26"/>
      <c r="AV22" s="26"/>
      <c r="AW22" s="26"/>
      <c r="AX22" s="26">
        <f>SUM(Table1[[#This Row],[PQRes1]:[PQRes8]])</f>
        <v>0</v>
      </c>
      <c r="AY22" s="26"/>
      <c r="AZ22" s="26"/>
      <c r="BA22" s="26"/>
      <c r="BB22" s="26"/>
      <c r="BC22" s="26"/>
      <c r="BD22" s="26"/>
      <c r="BE22" s="26"/>
      <c r="BF22" s="26"/>
      <c r="BG22" s="26">
        <f>SUM(Table1[[#This Row],[PQCap1]:[PQCap4]])</f>
        <v>2</v>
      </c>
      <c r="BH22" s="26">
        <v>1</v>
      </c>
      <c r="BI22" s="26">
        <v>1</v>
      </c>
      <c r="BJ22" s="26"/>
      <c r="BK22" s="26"/>
      <c r="BL22" s="26">
        <f>Table1[[#This Row],[PQJustot]]+Table1[[#This Row],[PQSustot]]+Table1[[#This Row],[PQRestot]]+Table1[[#This Row],[PQCaptot]]</f>
        <v>2</v>
      </c>
      <c r="BM22" s="16" t="s">
        <v>368</v>
      </c>
      <c r="BN22" s="17" t="s">
        <v>369</v>
      </c>
      <c r="BO22" s="15" t="s">
        <v>551</v>
      </c>
      <c r="BP22" s="9">
        <v>1274</v>
      </c>
      <c r="BQ22" s="9">
        <v>2000</v>
      </c>
      <c r="BR22" s="9">
        <v>2002</v>
      </c>
      <c r="BS22" s="9">
        <v>2009</v>
      </c>
      <c r="BT22" s="9">
        <v>2013</v>
      </c>
    </row>
    <row r="23" spans="1:72" ht="13.05" customHeight="1" x14ac:dyDescent="0.3">
      <c r="A23" s="9" t="s">
        <v>353</v>
      </c>
      <c r="B23" s="9" t="s">
        <v>364</v>
      </c>
      <c r="C23" s="9">
        <v>7</v>
      </c>
      <c r="D23" s="9" t="s">
        <v>10</v>
      </c>
      <c r="E23" s="9" t="s">
        <v>30</v>
      </c>
      <c r="F23" s="9" t="s">
        <v>265</v>
      </c>
      <c r="G23" s="12">
        <v>42675</v>
      </c>
      <c r="H23" s="9">
        <v>600</v>
      </c>
      <c r="I23" s="13" t="s">
        <v>269</v>
      </c>
      <c r="J23" s="9" t="s">
        <v>280</v>
      </c>
      <c r="K23" s="9" t="s">
        <v>327</v>
      </c>
      <c r="L23" s="26">
        <v>1</v>
      </c>
      <c r="M23" s="26">
        <v>100</v>
      </c>
      <c r="N23" s="26">
        <f>SUM(Table1[[#This Row],[AJus1]:[AJus4]])</f>
        <v>0</v>
      </c>
      <c r="O23" s="26"/>
      <c r="P23" s="26"/>
      <c r="Q23" s="26"/>
      <c r="R23" s="26"/>
      <c r="S23" s="26">
        <f>SUM(Table1[[#This Row],[ASus1]:[ASus3]])</f>
        <v>0</v>
      </c>
      <c r="T23" s="26"/>
      <c r="U23" s="26"/>
      <c r="V23" s="26"/>
      <c r="W23" s="26">
        <f>SUM(Table1[[#This Row],[ARes1]:[ARes8]])</f>
        <v>0</v>
      </c>
      <c r="X23" s="26"/>
      <c r="Y23" s="26"/>
      <c r="Z23" s="26"/>
      <c r="AA23" s="26"/>
      <c r="AB23" s="26"/>
      <c r="AC23" s="26"/>
      <c r="AD23" s="26"/>
      <c r="AE23" s="26"/>
      <c r="AF23" s="26">
        <f>SUM(Table1[[#This Row],[ACap1]:[ACap4]])</f>
        <v>0</v>
      </c>
      <c r="AG23" s="26"/>
      <c r="AH23" s="26"/>
      <c r="AI23" s="26"/>
      <c r="AJ23" s="26"/>
      <c r="AK23" s="26">
        <f>Table1[[#This Row],[AJustot]]+Table1[[#This Row],[ASustot]]+Table1[[#This Row],[ARestot]]+Table1[[#This Row],[ACaptot]]</f>
        <v>0</v>
      </c>
      <c r="AL23" s="26">
        <f>Table1[[#This Row],[Aprice]]+Table1[[#This Row],[ANPCtot]]</f>
        <v>100</v>
      </c>
      <c r="AM23" s="26">
        <f>Table1[[#This Row],[ANPCtot]]/Table1[[#This Row],[APTot]]</f>
        <v>0</v>
      </c>
      <c r="AN23" s="26"/>
      <c r="AO23" s="26">
        <f>SUM(Table1[[#This Row],[PQJus1]:[PQJus4]])</f>
        <v>0</v>
      </c>
      <c r="AP23" s="26"/>
      <c r="AQ23" s="26"/>
      <c r="AR23" s="26"/>
      <c r="AS23" s="26"/>
      <c r="AT23" s="26">
        <f>SUM(Table1[[#This Row],[PQSus1]:[PQSus3]])</f>
        <v>0</v>
      </c>
      <c r="AU23" s="26"/>
      <c r="AV23" s="26"/>
      <c r="AW23" s="26"/>
      <c r="AX23" s="26">
        <f>SUM(Table1[[#This Row],[PQRes1]:[PQRes8]])</f>
        <v>0</v>
      </c>
      <c r="AY23" s="26"/>
      <c r="AZ23" s="26"/>
      <c r="BA23" s="26"/>
      <c r="BB23" s="26"/>
      <c r="BC23" s="26"/>
      <c r="BD23" s="26"/>
      <c r="BE23" s="26"/>
      <c r="BF23" s="26"/>
      <c r="BG23" s="26">
        <f>SUM(Table1[[#This Row],[PQCap1]:[PQCap4]])</f>
        <v>2</v>
      </c>
      <c r="BH23" s="26">
        <v>1</v>
      </c>
      <c r="BI23" s="26">
        <v>1</v>
      </c>
      <c r="BJ23" s="26"/>
      <c r="BK23" s="26"/>
      <c r="BL23" s="26">
        <f>Table1[[#This Row],[PQJustot]]+Table1[[#This Row],[PQSustot]]+Table1[[#This Row],[PQRestot]]+Table1[[#This Row],[PQCaptot]]</f>
        <v>2</v>
      </c>
      <c r="BM23" s="9" t="s">
        <v>366</v>
      </c>
      <c r="BN23" s="9" t="s">
        <v>366</v>
      </c>
      <c r="BO23" s="15" t="s">
        <v>549</v>
      </c>
      <c r="BP23" s="9">
        <v>1274</v>
      </c>
      <c r="BQ23" s="9">
        <v>2000</v>
      </c>
      <c r="BR23" s="9">
        <v>2002</v>
      </c>
      <c r="BS23" s="9">
        <v>2009</v>
      </c>
      <c r="BT23" s="9">
        <v>2013</v>
      </c>
    </row>
    <row r="24" spans="1:72" ht="13.05" customHeight="1" x14ac:dyDescent="0.3">
      <c r="A24" s="9" t="s">
        <v>498</v>
      </c>
      <c r="B24" s="9" t="s">
        <v>516</v>
      </c>
      <c r="C24" s="9">
        <v>2</v>
      </c>
      <c r="D24" s="9" t="s">
        <v>12</v>
      </c>
      <c r="E24" s="9" t="s">
        <v>75</v>
      </c>
      <c r="F24" s="9" t="s">
        <v>265</v>
      </c>
      <c r="G24" s="12">
        <v>42705</v>
      </c>
      <c r="H24" s="9">
        <v>732</v>
      </c>
      <c r="I24" s="13" t="s">
        <v>269</v>
      </c>
      <c r="J24" s="9" t="s">
        <v>291</v>
      </c>
      <c r="K24" s="9" t="s">
        <v>327</v>
      </c>
      <c r="L24" s="26">
        <v>1</v>
      </c>
      <c r="M24" s="26">
        <v>100</v>
      </c>
      <c r="N24" s="26">
        <f>SUM(Table1[[#This Row],[AJus1]:[AJus4]])</f>
        <v>0</v>
      </c>
      <c r="O24" s="26"/>
      <c r="P24" s="26"/>
      <c r="Q24" s="26"/>
      <c r="R24" s="26"/>
      <c r="S24" s="26">
        <f>SUM(Table1[[#This Row],[ASus1]:[ASus3]])</f>
        <v>0</v>
      </c>
      <c r="T24" s="26"/>
      <c r="U24" s="26"/>
      <c r="V24" s="26"/>
      <c r="W24" s="26">
        <f>SUM(Table1[[#This Row],[ARes1]:[ARes8]])</f>
        <v>0</v>
      </c>
      <c r="X24" s="26"/>
      <c r="Y24" s="26"/>
      <c r="Z24" s="26"/>
      <c r="AA24" s="26"/>
      <c r="AB24" s="26"/>
      <c r="AC24" s="26"/>
      <c r="AD24" s="26"/>
      <c r="AE24" s="26"/>
      <c r="AF24" s="26">
        <f>SUM(Table1[[#This Row],[ACap1]:[ACap4]])</f>
        <v>0</v>
      </c>
      <c r="AG24" s="26"/>
      <c r="AH24" s="26"/>
      <c r="AI24" s="26"/>
      <c r="AJ24" s="26"/>
      <c r="AK24" s="26">
        <f>Table1[[#This Row],[AJustot]]+Table1[[#This Row],[ASustot]]+Table1[[#This Row],[ARestot]]+Table1[[#This Row],[ACaptot]]</f>
        <v>0</v>
      </c>
      <c r="AL24" s="26">
        <f>Table1[[#This Row],[Aprice]]+Table1[[#This Row],[ANPCtot]]</f>
        <v>100</v>
      </c>
      <c r="AM24" s="26">
        <f>Table1[[#This Row],[ANPCtot]]/Table1[[#This Row],[APTot]]</f>
        <v>0</v>
      </c>
      <c r="AN24" s="26"/>
      <c r="AO24" s="26">
        <f>SUM(Table1[[#This Row],[PQJus1]:[PQJus4]])</f>
        <v>0</v>
      </c>
      <c r="AP24" s="26"/>
      <c r="AQ24" s="26"/>
      <c r="AR24" s="26"/>
      <c r="AS24" s="26"/>
      <c r="AT24" s="26">
        <f>SUM(Table1[[#This Row],[PQSus1]:[PQSus3]])</f>
        <v>0</v>
      </c>
      <c r="AU24" s="26"/>
      <c r="AV24" s="26"/>
      <c r="AW24" s="26"/>
      <c r="AX24" s="26">
        <f>SUM(Table1[[#This Row],[PQRes1]:[PQRes8]])</f>
        <v>0</v>
      </c>
      <c r="AY24" s="26"/>
      <c r="AZ24" s="26"/>
      <c r="BA24" s="26"/>
      <c r="BB24" s="26"/>
      <c r="BC24" s="26"/>
      <c r="BD24" s="26"/>
      <c r="BE24" s="26"/>
      <c r="BF24" s="26"/>
      <c r="BG24" s="26">
        <f>SUM(Table1[[#This Row],[PQCap1]:[PQCap4]])</f>
        <v>1</v>
      </c>
      <c r="BH24" s="26"/>
      <c r="BI24" s="26">
        <v>1</v>
      </c>
      <c r="BJ24" s="26"/>
      <c r="BK24" s="26"/>
      <c r="BL24" s="26">
        <f>Table1[[#This Row],[PQJustot]]+Table1[[#This Row],[PQSustot]]+Table1[[#This Row],[PQRestot]]+Table1[[#This Row],[PQCaptot]]</f>
        <v>1</v>
      </c>
      <c r="BM24" s="15" t="s">
        <v>583</v>
      </c>
      <c r="BN24" s="9" t="s">
        <v>367</v>
      </c>
      <c r="BO24" s="9"/>
      <c r="BP24" s="9">
        <v>957</v>
      </c>
      <c r="BQ24" s="9">
        <v>2000</v>
      </c>
      <c r="BR24" s="9">
        <v>2007</v>
      </c>
      <c r="BS24" s="9">
        <v>2016</v>
      </c>
      <c r="BT24" s="9">
        <v>2020</v>
      </c>
    </row>
    <row r="25" spans="1:72" ht="13.05" customHeight="1" x14ac:dyDescent="0.3">
      <c r="A25" s="9" t="s">
        <v>484</v>
      </c>
      <c r="B25" s="9" t="s">
        <v>488</v>
      </c>
      <c r="C25" s="9">
        <v>2</v>
      </c>
      <c r="D25" s="9" t="s">
        <v>18</v>
      </c>
      <c r="E25" s="9" t="s">
        <v>104</v>
      </c>
      <c r="F25" s="9" t="s">
        <v>265</v>
      </c>
      <c r="G25" s="12">
        <v>42705</v>
      </c>
      <c r="H25" s="9">
        <v>30</v>
      </c>
      <c r="I25" s="13" t="s">
        <v>269</v>
      </c>
      <c r="J25" s="9" t="s">
        <v>295</v>
      </c>
      <c r="K25" s="9" t="s">
        <v>327</v>
      </c>
      <c r="L25" s="26">
        <v>1</v>
      </c>
      <c r="M25" s="26">
        <v>100</v>
      </c>
      <c r="N25" s="26">
        <f>SUM(Table1[[#This Row],[AJus1]:[AJus4]])</f>
        <v>0</v>
      </c>
      <c r="O25" s="26"/>
      <c r="P25" s="26"/>
      <c r="Q25" s="26"/>
      <c r="R25" s="26"/>
      <c r="S25" s="26">
        <f>SUM(Table1[[#This Row],[ASus1]:[ASus3]])</f>
        <v>0</v>
      </c>
      <c r="T25" s="26"/>
      <c r="U25" s="26"/>
      <c r="V25" s="26"/>
      <c r="W25" s="26">
        <f>SUM(Table1[[#This Row],[ARes1]:[ARes8]])</f>
        <v>0</v>
      </c>
      <c r="X25" s="26"/>
      <c r="Y25" s="26"/>
      <c r="Z25" s="26"/>
      <c r="AA25" s="26"/>
      <c r="AB25" s="26"/>
      <c r="AC25" s="26"/>
      <c r="AD25" s="26"/>
      <c r="AE25" s="26"/>
      <c r="AF25" s="26">
        <f>SUM(Table1[[#This Row],[ACap1]:[ACap4]])</f>
        <v>0</v>
      </c>
      <c r="AG25" s="26"/>
      <c r="AH25" s="26"/>
      <c r="AI25" s="26"/>
      <c r="AJ25" s="26"/>
      <c r="AK25" s="26">
        <f>Table1[[#This Row],[AJustot]]+Table1[[#This Row],[ASustot]]+Table1[[#This Row],[ARestot]]+Table1[[#This Row],[ACaptot]]</f>
        <v>0</v>
      </c>
      <c r="AL25" s="26">
        <f>Table1[[#This Row],[Aprice]]+Table1[[#This Row],[ANPCtot]]</f>
        <v>100</v>
      </c>
      <c r="AM25" s="26">
        <f>Table1[[#This Row],[ANPCtot]]/Table1[[#This Row],[APTot]]</f>
        <v>0</v>
      </c>
      <c r="AN25" s="26"/>
      <c r="AO25" s="26">
        <f>SUM(Table1[[#This Row],[PQJus1]:[PQJus4]])</f>
        <v>0</v>
      </c>
      <c r="AP25" s="26"/>
      <c r="AQ25" s="26"/>
      <c r="AR25" s="26"/>
      <c r="AS25" s="26"/>
      <c r="AT25" s="26">
        <f>SUM(Table1[[#This Row],[PQSus1]:[PQSus3]])</f>
        <v>0</v>
      </c>
      <c r="AU25" s="26"/>
      <c r="AV25" s="26"/>
      <c r="AW25" s="26"/>
      <c r="AX25" s="26">
        <f>SUM(Table1[[#This Row],[PQRes1]:[PQRes8]])</f>
        <v>0</v>
      </c>
      <c r="AY25" s="26"/>
      <c r="AZ25" s="26"/>
      <c r="BA25" s="26"/>
      <c r="BB25" s="26"/>
      <c r="BC25" s="26"/>
      <c r="BD25" s="26"/>
      <c r="BE25" s="26"/>
      <c r="BF25" s="26"/>
      <c r="BG25" s="26">
        <f>SUM(Table1[[#This Row],[PQCap1]:[PQCap4]])</f>
        <v>1</v>
      </c>
      <c r="BH25" s="26"/>
      <c r="BI25" s="26">
        <v>1</v>
      </c>
      <c r="BJ25" s="26"/>
      <c r="BK25" s="26"/>
      <c r="BL25" s="26">
        <f>Table1[[#This Row],[PQJustot]]+Table1[[#This Row],[PQSustot]]+Table1[[#This Row],[PQRestot]]+Table1[[#This Row],[PQCaptot]]</f>
        <v>1</v>
      </c>
      <c r="BM25" s="9" t="s">
        <v>366</v>
      </c>
      <c r="BN25" s="9" t="s">
        <v>366</v>
      </c>
      <c r="BO25" s="66" t="s">
        <v>954</v>
      </c>
      <c r="BP25" s="9">
        <v>0</v>
      </c>
      <c r="BQ25" s="9">
        <v>2022</v>
      </c>
      <c r="BR25" s="9"/>
      <c r="BS25" s="9"/>
      <c r="BT25" s="9"/>
    </row>
    <row r="26" spans="1:72" ht="13.05" customHeight="1" x14ac:dyDescent="0.3">
      <c r="A26" s="9" t="s">
        <v>416</v>
      </c>
      <c r="B26" s="9" t="s">
        <v>468</v>
      </c>
      <c r="C26" s="9">
        <v>1</v>
      </c>
      <c r="D26" s="9" t="s">
        <v>9</v>
      </c>
      <c r="E26" s="9" t="s">
        <v>101</v>
      </c>
      <c r="F26" s="9" t="s">
        <v>265</v>
      </c>
      <c r="G26" s="12">
        <v>42826</v>
      </c>
      <c r="H26" s="9">
        <v>480</v>
      </c>
      <c r="I26" s="13" t="s">
        <v>270</v>
      </c>
      <c r="J26" s="9" t="s">
        <v>276</v>
      </c>
      <c r="K26" s="9" t="s">
        <v>327</v>
      </c>
      <c r="L26" s="26">
        <v>1</v>
      </c>
      <c r="M26" s="26">
        <v>100</v>
      </c>
      <c r="N26" s="26">
        <f>SUM(Table1[[#This Row],[AJus1]:[AJus4]])</f>
        <v>0</v>
      </c>
      <c r="O26" s="26"/>
      <c r="P26" s="26"/>
      <c r="Q26" s="26"/>
      <c r="R26" s="26"/>
      <c r="S26" s="26">
        <f>SUM(Table1[[#This Row],[ASus1]:[ASus3]])</f>
        <v>0</v>
      </c>
      <c r="T26" s="26"/>
      <c r="U26" s="26"/>
      <c r="V26" s="26"/>
      <c r="W26" s="26">
        <f>SUM(Table1[[#This Row],[ARes1]:[ARes8]])</f>
        <v>0</v>
      </c>
      <c r="X26" s="26"/>
      <c r="Y26" s="26"/>
      <c r="Z26" s="26"/>
      <c r="AA26" s="26"/>
      <c r="AB26" s="26"/>
      <c r="AC26" s="26"/>
      <c r="AD26" s="26"/>
      <c r="AE26" s="26"/>
      <c r="AF26" s="26">
        <f>SUM(Table1[[#This Row],[ACap1]:[ACap4]])</f>
        <v>0</v>
      </c>
      <c r="AG26" s="26"/>
      <c r="AH26" s="26"/>
      <c r="AI26" s="26"/>
      <c r="AJ26" s="26"/>
      <c r="AK26" s="26">
        <f>Table1[[#This Row],[AJustot]]+Table1[[#This Row],[ASustot]]+Table1[[#This Row],[ARestot]]+Table1[[#This Row],[ACaptot]]</f>
        <v>0</v>
      </c>
      <c r="AL26" s="26">
        <f>Table1[[#This Row],[Aprice]]+Table1[[#This Row],[ANPCtot]]</f>
        <v>100</v>
      </c>
      <c r="AM26" s="26">
        <f>Table1[[#This Row],[ANPCtot]]/Table1[[#This Row],[APTot]]</f>
        <v>0</v>
      </c>
      <c r="AN26" s="26"/>
      <c r="AO26" s="26">
        <f>SUM(Table1[[#This Row],[PQJus1]:[PQJus4]])</f>
        <v>0</v>
      </c>
      <c r="AP26" s="26"/>
      <c r="AQ26" s="26"/>
      <c r="AR26" s="26"/>
      <c r="AS26" s="26"/>
      <c r="AT26" s="26">
        <f>SUM(Table1[[#This Row],[PQSus1]:[PQSus3]])</f>
        <v>0</v>
      </c>
      <c r="AU26" s="26"/>
      <c r="AV26" s="26"/>
      <c r="AW26" s="26"/>
      <c r="AX26" s="26">
        <f>SUM(Table1[[#This Row],[PQRes1]:[PQRes8]])</f>
        <v>0</v>
      </c>
      <c r="AY26" s="26"/>
      <c r="AZ26" s="26"/>
      <c r="BA26" s="26"/>
      <c r="BB26" s="26"/>
      <c r="BC26" s="26"/>
      <c r="BD26" s="26"/>
      <c r="BE26" s="26"/>
      <c r="BF26" s="26"/>
      <c r="BG26" s="26">
        <f>SUM(Table1[[#This Row],[PQCap1]:[PQCap4]])</f>
        <v>0</v>
      </c>
      <c r="BH26" s="26"/>
      <c r="BI26" s="26"/>
      <c r="BJ26" s="26"/>
      <c r="BK26" s="26"/>
      <c r="BL26" s="26">
        <f>Table1[[#This Row],[PQJustot]]+Table1[[#This Row],[PQSustot]]+Table1[[#This Row],[PQRestot]]+Table1[[#This Row],[PQCaptot]]</f>
        <v>0</v>
      </c>
      <c r="BM26" s="15" t="s">
        <v>663</v>
      </c>
      <c r="BN26" s="15" t="s">
        <v>469</v>
      </c>
      <c r="BO26" s="15" t="s">
        <v>553</v>
      </c>
      <c r="BP26" s="28">
        <v>5379.36</v>
      </c>
      <c r="BQ26">
        <v>2004</v>
      </c>
      <c r="BR26">
        <v>2010</v>
      </c>
      <c r="BS26">
        <v>2013</v>
      </c>
      <c r="BT26">
        <v>2014</v>
      </c>
    </row>
    <row r="27" spans="1:72" ht="13.05" customHeight="1" x14ac:dyDescent="0.3">
      <c r="A27" s="9" t="s">
        <v>417</v>
      </c>
      <c r="B27" s="9" t="s">
        <v>468</v>
      </c>
      <c r="C27" s="9">
        <v>2</v>
      </c>
      <c r="D27" s="9" t="s">
        <v>9</v>
      </c>
      <c r="E27" s="9" t="s">
        <v>207</v>
      </c>
      <c r="F27" s="9" t="s">
        <v>265</v>
      </c>
      <c r="G27" s="12">
        <v>42826</v>
      </c>
      <c r="H27" s="9">
        <v>110</v>
      </c>
      <c r="I27" s="13" t="s">
        <v>269</v>
      </c>
      <c r="J27" s="9" t="s">
        <v>292</v>
      </c>
      <c r="K27" s="9" t="s">
        <v>327</v>
      </c>
      <c r="L27" s="26">
        <v>1</v>
      </c>
      <c r="M27" s="26">
        <v>100</v>
      </c>
      <c r="N27" s="26">
        <f>SUM(Table1[[#This Row],[AJus1]:[AJus4]])</f>
        <v>0</v>
      </c>
      <c r="O27" s="26"/>
      <c r="P27" s="26"/>
      <c r="Q27" s="26"/>
      <c r="R27" s="26"/>
      <c r="S27" s="26">
        <f>SUM(Table1[[#This Row],[ASus1]:[ASus3]])</f>
        <v>0</v>
      </c>
      <c r="T27" s="26"/>
      <c r="U27" s="26"/>
      <c r="V27" s="26"/>
      <c r="W27" s="26">
        <f>SUM(Table1[[#This Row],[ARes1]:[ARes8]])</f>
        <v>0</v>
      </c>
      <c r="X27" s="26"/>
      <c r="Y27" s="26"/>
      <c r="Z27" s="26"/>
      <c r="AA27" s="26"/>
      <c r="AB27" s="26"/>
      <c r="AC27" s="26"/>
      <c r="AD27" s="26"/>
      <c r="AE27" s="26"/>
      <c r="AF27" s="26">
        <f>SUM(Table1[[#This Row],[ACap1]:[ACap4]])</f>
        <v>0</v>
      </c>
      <c r="AG27" s="26"/>
      <c r="AH27" s="26"/>
      <c r="AI27" s="26"/>
      <c r="AJ27" s="26"/>
      <c r="AK27" s="26">
        <f>Table1[[#This Row],[AJustot]]+Table1[[#This Row],[ASustot]]+Table1[[#This Row],[ARestot]]+Table1[[#This Row],[ACaptot]]</f>
        <v>0</v>
      </c>
      <c r="AL27" s="26">
        <f>Table1[[#This Row],[Aprice]]+Table1[[#This Row],[ANPCtot]]</f>
        <v>100</v>
      </c>
      <c r="AM27" s="26">
        <f>Table1[[#This Row],[ANPCtot]]/Table1[[#This Row],[APTot]]</f>
        <v>0</v>
      </c>
      <c r="AN27" s="26"/>
      <c r="AO27" s="26">
        <f>SUM(Table1[[#This Row],[PQJus1]:[PQJus4]])</f>
        <v>0</v>
      </c>
      <c r="AP27" s="26"/>
      <c r="AQ27" s="26"/>
      <c r="AR27" s="26"/>
      <c r="AS27" s="26"/>
      <c r="AT27" s="26">
        <f>SUM(Table1[[#This Row],[PQSus1]:[PQSus3]])</f>
        <v>0</v>
      </c>
      <c r="AU27" s="26"/>
      <c r="AV27" s="26"/>
      <c r="AW27" s="26"/>
      <c r="AX27" s="26">
        <f>SUM(Table1[[#This Row],[PQRes1]:[PQRes8]])</f>
        <v>0</v>
      </c>
      <c r="AY27" s="26"/>
      <c r="AZ27" s="26"/>
      <c r="BA27" s="26"/>
      <c r="BB27" s="26"/>
      <c r="BC27" s="26"/>
      <c r="BD27" s="26"/>
      <c r="BE27" s="26"/>
      <c r="BF27" s="26"/>
      <c r="BG27" s="26">
        <f>SUM(Table1[[#This Row],[PQCap1]:[PQCap4]])</f>
        <v>0</v>
      </c>
      <c r="BH27" s="26"/>
      <c r="BI27" s="26"/>
      <c r="BJ27" s="26"/>
      <c r="BK27" s="26"/>
      <c r="BL27" s="26">
        <f>Table1[[#This Row],[PQJustot]]+Table1[[#This Row],[PQSustot]]+Table1[[#This Row],[PQRestot]]+Table1[[#This Row],[PQCaptot]]</f>
        <v>0</v>
      </c>
      <c r="BM27" s="15" t="s">
        <v>663</v>
      </c>
      <c r="BN27" s="15" t="s">
        <v>469</v>
      </c>
      <c r="BO27" s="15" t="s">
        <v>553</v>
      </c>
      <c r="BP27" s="28">
        <v>5379.36</v>
      </c>
      <c r="BQ27">
        <v>2004</v>
      </c>
      <c r="BR27">
        <v>2010</v>
      </c>
      <c r="BS27">
        <v>2013</v>
      </c>
      <c r="BT27">
        <v>2014</v>
      </c>
    </row>
    <row r="28" spans="1:72" ht="13.05" customHeight="1" x14ac:dyDescent="0.3">
      <c r="A28" s="9" t="s">
        <v>418</v>
      </c>
      <c r="B28" s="9" t="s">
        <v>468</v>
      </c>
      <c r="C28" s="9">
        <v>3</v>
      </c>
      <c r="D28" s="9" t="s">
        <v>9</v>
      </c>
      <c r="E28" s="9" t="s">
        <v>240</v>
      </c>
      <c r="F28" s="9" t="s">
        <v>265</v>
      </c>
      <c r="G28" s="12">
        <v>42826</v>
      </c>
      <c r="H28" s="9">
        <v>900</v>
      </c>
      <c r="I28" s="13" t="s">
        <v>270</v>
      </c>
      <c r="J28" s="9" t="s">
        <v>276</v>
      </c>
      <c r="K28" s="9" t="s">
        <v>327</v>
      </c>
      <c r="L28" s="26">
        <v>1</v>
      </c>
      <c r="M28" s="26">
        <v>100</v>
      </c>
      <c r="N28" s="26">
        <f>SUM(Table1[[#This Row],[AJus1]:[AJus4]])</f>
        <v>0</v>
      </c>
      <c r="O28" s="26"/>
      <c r="P28" s="26"/>
      <c r="Q28" s="26"/>
      <c r="R28" s="26"/>
      <c r="S28" s="26">
        <f>SUM(Table1[[#This Row],[ASus1]:[ASus3]])</f>
        <v>0</v>
      </c>
      <c r="T28" s="26"/>
      <c r="U28" s="26"/>
      <c r="V28" s="26"/>
      <c r="W28" s="26">
        <f>SUM(Table1[[#This Row],[ARes1]:[ARes8]])</f>
        <v>0</v>
      </c>
      <c r="X28" s="26"/>
      <c r="Y28" s="26"/>
      <c r="Z28" s="26"/>
      <c r="AA28" s="26"/>
      <c r="AB28" s="26"/>
      <c r="AC28" s="26"/>
      <c r="AD28" s="26"/>
      <c r="AE28" s="26"/>
      <c r="AF28" s="26">
        <f>SUM(Table1[[#This Row],[ACap1]:[ACap4]])</f>
        <v>0</v>
      </c>
      <c r="AG28" s="26"/>
      <c r="AH28" s="26"/>
      <c r="AI28" s="26"/>
      <c r="AJ28" s="26"/>
      <c r="AK28" s="26">
        <f>Table1[[#This Row],[AJustot]]+Table1[[#This Row],[ASustot]]+Table1[[#This Row],[ARestot]]+Table1[[#This Row],[ACaptot]]</f>
        <v>0</v>
      </c>
      <c r="AL28" s="26">
        <f>Table1[[#This Row],[Aprice]]+Table1[[#This Row],[ANPCtot]]</f>
        <v>100</v>
      </c>
      <c r="AM28" s="26">
        <f>Table1[[#This Row],[ANPCtot]]/Table1[[#This Row],[APTot]]</f>
        <v>0</v>
      </c>
      <c r="AN28" s="26"/>
      <c r="AO28" s="26">
        <f>SUM(Table1[[#This Row],[PQJus1]:[PQJus4]])</f>
        <v>0</v>
      </c>
      <c r="AP28" s="26"/>
      <c r="AQ28" s="26"/>
      <c r="AR28" s="26"/>
      <c r="AS28" s="26"/>
      <c r="AT28" s="26">
        <f>SUM(Table1[[#This Row],[PQSus1]:[PQSus3]])</f>
        <v>0</v>
      </c>
      <c r="AU28" s="26"/>
      <c r="AV28" s="26"/>
      <c r="AW28" s="26"/>
      <c r="AX28" s="26">
        <f>SUM(Table1[[#This Row],[PQRes1]:[PQRes8]])</f>
        <v>0</v>
      </c>
      <c r="AY28" s="26"/>
      <c r="AZ28" s="26"/>
      <c r="BA28" s="26"/>
      <c r="BB28" s="26"/>
      <c r="BC28" s="26"/>
      <c r="BD28" s="26"/>
      <c r="BE28" s="26"/>
      <c r="BF28" s="26"/>
      <c r="BG28" s="26">
        <f>SUM(Table1[[#This Row],[PQCap1]:[PQCap4]])</f>
        <v>0</v>
      </c>
      <c r="BH28" s="26"/>
      <c r="BI28" s="26"/>
      <c r="BJ28" s="26"/>
      <c r="BK28" s="26"/>
      <c r="BL28" s="26">
        <f>Table1[[#This Row],[PQJustot]]+Table1[[#This Row],[PQSustot]]+Table1[[#This Row],[PQRestot]]+Table1[[#This Row],[PQCaptot]]</f>
        <v>0</v>
      </c>
      <c r="BM28" s="15" t="s">
        <v>663</v>
      </c>
      <c r="BN28" s="15" t="s">
        <v>469</v>
      </c>
      <c r="BO28" s="15" t="s">
        <v>553</v>
      </c>
      <c r="BP28" s="28">
        <v>5379.36</v>
      </c>
      <c r="BQ28">
        <v>2004</v>
      </c>
      <c r="BR28">
        <v>2010</v>
      </c>
      <c r="BS28">
        <v>2013</v>
      </c>
      <c r="BT28">
        <v>2014</v>
      </c>
    </row>
    <row r="29" spans="1:72" ht="13.05" customHeight="1" x14ac:dyDescent="0.3">
      <c r="A29" s="9" t="s">
        <v>979</v>
      </c>
      <c r="B29" s="9" t="s">
        <v>972</v>
      </c>
      <c r="C29" s="9">
        <v>8</v>
      </c>
      <c r="D29" s="9" t="s">
        <v>14</v>
      </c>
      <c r="E29" s="9" t="s">
        <v>116</v>
      </c>
      <c r="F29" s="9" t="s">
        <v>265</v>
      </c>
      <c r="G29" s="12">
        <v>42979</v>
      </c>
      <c r="H29" s="9">
        <v>1386</v>
      </c>
      <c r="I29" s="13" t="s">
        <v>268</v>
      </c>
      <c r="J29" s="9" t="s">
        <v>297</v>
      </c>
      <c r="K29" s="9" t="s">
        <v>327</v>
      </c>
      <c r="L29" s="26">
        <v>1</v>
      </c>
      <c r="M29" s="26">
        <v>100</v>
      </c>
      <c r="N29" s="26">
        <f>SUM(Table1[[#This Row],[AJus1]:[AJus4]])</f>
        <v>0</v>
      </c>
      <c r="O29" s="26"/>
      <c r="P29" s="26"/>
      <c r="Q29" s="26"/>
      <c r="R29" s="26"/>
      <c r="S29" s="26">
        <f>SUM(Table1[[#This Row],[ASus1]:[ASus3]])</f>
        <v>0</v>
      </c>
      <c r="T29" s="26"/>
      <c r="U29" s="26"/>
      <c r="V29" s="26"/>
      <c r="W29" s="26">
        <f>SUM(Table1[[#This Row],[ARes1]:[ARes8]])</f>
        <v>0</v>
      </c>
      <c r="X29" s="26"/>
      <c r="Y29" s="26"/>
      <c r="Z29" s="26"/>
      <c r="AA29" s="26"/>
      <c r="AB29" s="26"/>
      <c r="AC29" s="26"/>
      <c r="AD29" s="26"/>
      <c r="AE29" s="26"/>
      <c r="AF29" s="26">
        <f>SUM(Table1[[#This Row],[ACap1]:[ACap4]])</f>
        <v>0</v>
      </c>
      <c r="AG29" s="26"/>
      <c r="AH29" s="26"/>
      <c r="AI29" s="26"/>
      <c r="AJ29" s="26"/>
      <c r="AK29" s="26">
        <f>Table1[[#This Row],[AJustot]]+Table1[[#This Row],[ASustot]]+Table1[[#This Row],[ARestot]]+Table1[[#This Row],[ACaptot]]</f>
        <v>0</v>
      </c>
      <c r="AL29" s="26">
        <f>Table1[[#This Row],[Aprice]]+Table1[[#This Row],[ANPCtot]]</f>
        <v>100</v>
      </c>
      <c r="AM29" s="26">
        <f>Table1[[#This Row],[ANPCtot]]/Table1[[#This Row],[APTot]]</f>
        <v>0</v>
      </c>
      <c r="AN29" s="26"/>
      <c r="AO29" s="26">
        <f>SUM(Table1[[#This Row],[PQJus1]:[PQJus4]])</f>
        <v>0</v>
      </c>
      <c r="AP29" s="26"/>
      <c r="AQ29" s="26"/>
      <c r="AR29" s="26"/>
      <c r="AS29" s="26"/>
      <c r="AT29" s="26">
        <f>SUM(Table1[[#This Row],[PQSus1]:[PQSus3]])</f>
        <v>0</v>
      </c>
      <c r="AU29" s="26"/>
      <c r="AV29" s="26"/>
      <c r="AW29" s="26"/>
      <c r="AX29" s="26">
        <f>SUM(Table1[[#This Row],[PQRes1]:[PQRes8]])</f>
        <v>0</v>
      </c>
      <c r="AY29" s="26"/>
      <c r="AZ29" s="26"/>
      <c r="BA29" s="26"/>
      <c r="BB29" s="26"/>
      <c r="BC29" s="26"/>
      <c r="BD29" s="26"/>
      <c r="BE29" s="26"/>
      <c r="BF29" s="26"/>
      <c r="BG29" s="26">
        <f>SUM(Table1[[#This Row],[PQCap1]:[PQCap4]])</f>
        <v>0</v>
      </c>
      <c r="BH29" s="26"/>
      <c r="BI29" s="26"/>
      <c r="BJ29" s="26"/>
      <c r="BK29" s="26"/>
      <c r="BL29" s="26">
        <f>Table1[[#This Row],[PQJustot]]+Table1[[#This Row],[PQSustot]]+Table1[[#This Row],[PQRestot]]+Table1[[#This Row],[PQCaptot]]</f>
        <v>0</v>
      </c>
      <c r="BM29" s="15" t="s">
        <v>569</v>
      </c>
      <c r="BN29" s="15" t="s">
        <v>569</v>
      </c>
      <c r="BO29" s="9"/>
      <c r="BP29" s="9">
        <v>6867</v>
      </c>
      <c r="BQ29" s="9">
        <v>2000</v>
      </c>
      <c r="BR29" s="9">
        <v>2004</v>
      </c>
      <c r="BS29" s="9">
        <v>2008</v>
      </c>
      <c r="BT29" s="9">
        <v>2010</v>
      </c>
    </row>
    <row r="30" spans="1:72" ht="13.05" customHeight="1" x14ac:dyDescent="0.3">
      <c r="A30" s="9" t="s">
        <v>980</v>
      </c>
      <c r="B30" s="9" t="s">
        <v>972</v>
      </c>
      <c r="C30" s="9">
        <v>9</v>
      </c>
      <c r="D30" s="9" t="s">
        <v>14</v>
      </c>
      <c r="E30" s="9" t="s">
        <v>117</v>
      </c>
      <c r="F30" s="9" t="s">
        <v>265</v>
      </c>
      <c r="G30" s="12">
        <v>42979</v>
      </c>
      <c r="H30" s="9">
        <v>950</v>
      </c>
      <c r="I30" s="13" t="s">
        <v>268</v>
      </c>
      <c r="J30" s="9" t="s">
        <v>297</v>
      </c>
      <c r="K30" s="9" t="s">
        <v>327</v>
      </c>
      <c r="L30" s="26">
        <v>1</v>
      </c>
      <c r="M30" s="26">
        <v>100</v>
      </c>
      <c r="N30" s="26">
        <f>SUM(Table1[[#This Row],[AJus1]:[AJus4]])</f>
        <v>0</v>
      </c>
      <c r="O30" s="26"/>
      <c r="P30" s="26"/>
      <c r="Q30" s="26"/>
      <c r="R30" s="26"/>
      <c r="S30" s="26">
        <f>SUM(Table1[[#This Row],[ASus1]:[ASus3]])</f>
        <v>0</v>
      </c>
      <c r="T30" s="26"/>
      <c r="U30" s="26"/>
      <c r="V30" s="26"/>
      <c r="W30" s="26">
        <f>SUM(Table1[[#This Row],[ARes1]:[ARes8]])</f>
        <v>0</v>
      </c>
      <c r="X30" s="26"/>
      <c r="Y30" s="26"/>
      <c r="Z30" s="26"/>
      <c r="AA30" s="26"/>
      <c r="AB30" s="26"/>
      <c r="AC30" s="26"/>
      <c r="AD30" s="26"/>
      <c r="AE30" s="26"/>
      <c r="AF30" s="26">
        <f>SUM(Table1[[#This Row],[ACap1]:[ACap4]])</f>
        <v>0</v>
      </c>
      <c r="AG30" s="26"/>
      <c r="AH30" s="26"/>
      <c r="AI30" s="26"/>
      <c r="AJ30" s="26"/>
      <c r="AK30" s="26">
        <f>Table1[[#This Row],[AJustot]]+Table1[[#This Row],[ASustot]]+Table1[[#This Row],[ARestot]]+Table1[[#This Row],[ACaptot]]</f>
        <v>0</v>
      </c>
      <c r="AL30" s="26">
        <f>Table1[[#This Row],[Aprice]]+Table1[[#This Row],[ANPCtot]]</f>
        <v>100</v>
      </c>
      <c r="AM30" s="26">
        <f>Table1[[#This Row],[ANPCtot]]/Table1[[#This Row],[APTot]]</f>
        <v>0</v>
      </c>
      <c r="AN30" s="26"/>
      <c r="AO30" s="26">
        <f>SUM(Table1[[#This Row],[PQJus1]:[PQJus4]])</f>
        <v>0</v>
      </c>
      <c r="AP30" s="26"/>
      <c r="AQ30" s="26"/>
      <c r="AR30" s="26"/>
      <c r="AS30" s="26"/>
      <c r="AT30" s="26">
        <f>SUM(Table1[[#This Row],[PQSus1]:[PQSus3]])</f>
        <v>0</v>
      </c>
      <c r="AU30" s="26"/>
      <c r="AV30" s="26"/>
      <c r="AW30" s="26"/>
      <c r="AX30" s="26">
        <f>SUM(Table1[[#This Row],[PQRes1]:[PQRes8]])</f>
        <v>0</v>
      </c>
      <c r="AY30" s="26"/>
      <c r="AZ30" s="26"/>
      <c r="BA30" s="26"/>
      <c r="BB30" s="26"/>
      <c r="BC30" s="26"/>
      <c r="BD30" s="26"/>
      <c r="BE30" s="26"/>
      <c r="BF30" s="26"/>
      <c r="BG30" s="26">
        <f>SUM(Table1[[#This Row],[PQCap1]:[PQCap4]])</f>
        <v>0</v>
      </c>
      <c r="BH30" s="26"/>
      <c r="BI30" s="26"/>
      <c r="BJ30" s="26"/>
      <c r="BK30" s="26"/>
      <c r="BL30" s="26">
        <f>Table1[[#This Row],[PQJustot]]+Table1[[#This Row],[PQSustot]]+Table1[[#This Row],[PQRestot]]+Table1[[#This Row],[PQCaptot]]</f>
        <v>0</v>
      </c>
      <c r="BM30" s="15" t="s">
        <v>569</v>
      </c>
      <c r="BN30" s="15" t="s">
        <v>569</v>
      </c>
      <c r="BO30" s="9"/>
      <c r="BP30" s="9">
        <v>6867</v>
      </c>
      <c r="BQ30" s="9">
        <v>2000</v>
      </c>
      <c r="BR30" s="9">
        <v>2004</v>
      </c>
      <c r="BS30" s="9">
        <v>2008</v>
      </c>
      <c r="BT30" s="9">
        <v>2010</v>
      </c>
    </row>
    <row r="31" spans="1:72" ht="13.05" customHeight="1" x14ac:dyDescent="0.3">
      <c r="A31" s="9" t="s">
        <v>981</v>
      </c>
      <c r="B31" s="9" t="s">
        <v>972</v>
      </c>
      <c r="C31" s="9">
        <v>10</v>
      </c>
      <c r="D31" s="9" t="s">
        <v>14</v>
      </c>
      <c r="E31" s="9" t="s">
        <v>118</v>
      </c>
      <c r="F31" s="9" t="s">
        <v>265</v>
      </c>
      <c r="G31" s="12">
        <v>42979</v>
      </c>
      <c r="H31" s="9">
        <v>860</v>
      </c>
      <c r="I31" s="13" t="s">
        <v>268</v>
      </c>
      <c r="J31" s="9" t="s">
        <v>298</v>
      </c>
      <c r="K31" s="9" t="s">
        <v>327</v>
      </c>
      <c r="L31" s="26">
        <v>1</v>
      </c>
      <c r="M31" s="26">
        <v>100</v>
      </c>
      <c r="N31" s="26">
        <f>SUM(Table1[[#This Row],[AJus1]:[AJus4]])</f>
        <v>0</v>
      </c>
      <c r="O31" s="26"/>
      <c r="P31" s="26"/>
      <c r="Q31" s="26"/>
      <c r="R31" s="26"/>
      <c r="S31" s="26">
        <f>SUM(Table1[[#This Row],[ASus1]:[ASus3]])</f>
        <v>0</v>
      </c>
      <c r="T31" s="26"/>
      <c r="U31" s="26"/>
      <c r="V31" s="26"/>
      <c r="W31" s="26">
        <f>SUM(Table1[[#This Row],[ARes1]:[ARes8]])</f>
        <v>0</v>
      </c>
      <c r="X31" s="26"/>
      <c r="Y31" s="26"/>
      <c r="Z31" s="26"/>
      <c r="AA31" s="26"/>
      <c r="AB31" s="26"/>
      <c r="AC31" s="26"/>
      <c r="AD31" s="26"/>
      <c r="AE31" s="26"/>
      <c r="AF31" s="26">
        <f>SUM(Table1[[#This Row],[ACap1]:[ACap4]])</f>
        <v>0</v>
      </c>
      <c r="AG31" s="26"/>
      <c r="AH31" s="26"/>
      <c r="AI31" s="26"/>
      <c r="AJ31" s="26"/>
      <c r="AK31" s="26">
        <f>Table1[[#This Row],[AJustot]]+Table1[[#This Row],[ASustot]]+Table1[[#This Row],[ARestot]]+Table1[[#This Row],[ACaptot]]</f>
        <v>0</v>
      </c>
      <c r="AL31" s="26">
        <f>Table1[[#This Row],[Aprice]]+Table1[[#This Row],[ANPCtot]]</f>
        <v>100</v>
      </c>
      <c r="AM31" s="26">
        <f>Table1[[#This Row],[ANPCtot]]/Table1[[#This Row],[APTot]]</f>
        <v>0</v>
      </c>
      <c r="AN31" s="26"/>
      <c r="AO31" s="26">
        <f>SUM(Table1[[#This Row],[PQJus1]:[PQJus4]])</f>
        <v>0</v>
      </c>
      <c r="AP31" s="26"/>
      <c r="AQ31" s="26"/>
      <c r="AR31" s="26"/>
      <c r="AS31" s="26"/>
      <c r="AT31" s="26">
        <f>SUM(Table1[[#This Row],[PQSus1]:[PQSus3]])</f>
        <v>0</v>
      </c>
      <c r="AU31" s="26"/>
      <c r="AV31" s="26"/>
      <c r="AW31" s="26"/>
      <c r="AX31" s="26">
        <f>SUM(Table1[[#This Row],[PQRes1]:[PQRes8]])</f>
        <v>0</v>
      </c>
      <c r="AY31" s="26"/>
      <c r="AZ31" s="26"/>
      <c r="BA31" s="26"/>
      <c r="BB31" s="26"/>
      <c r="BC31" s="26"/>
      <c r="BD31" s="26"/>
      <c r="BE31" s="26"/>
      <c r="BF31" s="26"/>
      <c r="BG31" s="26">
        <f>SUM(Table1[[#This Row],[PQCap1]:[PQCap4]])</f>
        <v>0</v>
      </c>
      <c r="BH31" s="26"/>
      <c r="BI31" s="26"/>
      <c r="BJ31" s="26"/>
      <c r="BK31" s="26"/>
      <c r="BL31" s="26">
        <f>Table1[[#This Row],[PQJustot]]+Table1[[#This Row],[PQSustot]]+Table1[[#This Row],[PQRestot]]+Table1[[#This Row],[PQCaptot]]</f>
        <v>0</v>
      </c>
      <c r="BM31" s="15" t="s">
        <v>569</v>
      </c>
      <c r="BN31" s="15" t="s">
        <v>569</v>
      </c>
      <c r="BO31" s="9"/>
      <c r="BP31" s="9">
        <v>6867</v>
      </c>
      <c r="BQ31" s="9">
        <v>2000</v>
      </c>
      <c r="BR31" s="9">
        <v>2004</v>
      </c>
      <c r="BS31" s="9">
        <v>2008</v>
      </c>
      <c r="BT31" s="9">
        <v>2010</v>
      </c>
    </row>
    <row r="32" spans="1:72" ht="13.05" customHeight="1" x14ac:dyDescent="0.3">
      <c r="A32" s="9" t="s">
        <v>499</v>
      </c>
      <c r="B32" s="9" t="s">
        <v>516</v>
      </c>
      <c r="C32" s="9">
        <v>3</v>
      </c>
      <c r="D32" s="9" t="s">
        <v>12</v>
      </c>
      <c r="E32" s="9" t="s">
        <v>93</v>
      </c>
      <c r="F32" s="9" t="s">
        <v>265</v>
      </c>
      <c r="G32" s="12">
        <v>43160</v>
      </c>
      <c r="H32" s="9">
        <v>700</v>
      </c>
      <c r="I32" s="13" t="s">
        <v>270</v>
      </c>
      <c r="J32" s="9" t="s">
        <v>276</v>
      </c>
      <c r="K32" s="9" t="s">
        <v>327</v>
      </c>
      <c r="L32" s="26">
        <v>1</v>
      </c>
      <c r="M32" s="26"/>
      <c r="N32" s="26">
        <f>SUM(Table1[[#This Row],[AJus1]:[AJus4]])</f>
        <v>0</v>
      </c>
      <c r="O32" s="26"/>
      <c r="P32" s="26"/>
      <c r="Q32" s="26"/>
      <c r="R32" s="26"/>
      <c r="S32" s="26">
        <f>SUM(Table1[[#This Row],[ASus1]:[ASus3]])</f>
        <v>0</v>
      </c>
      <c r="T32" s="26"/>
      <c r="U32" s="26"/>
      <c r="V32" s="26"/>
      <c r="W32" s="26">
        <f>SUM(Table1[[#This Row],[ARes1]:[ARes8]])</f>
        <v>30</v>
      </c>
      <c r="X32" s="26">
        <v>10</v>
      </c>
      <c r="Y32" s="26"/>
      <c r="Z32" s="26"/>
      <c r="AA32" s="26"/>
      <c r="AB32" s="26"/>
      <c r="AC32" s="26"/>
      <c r="AD32" s="26"/>
      <c r="AE32" s="26">
        <v>20</v>
      </c>
      <c r="AF32" s="26">
        <f>SUM(Table1[[#This Row],[ACap1]:[ACap4]])</f>
        <v>70</v>
      </c>
      <c r="AG32" s="26">
        <v>10</v>
      </c>
      <c r="AH32" s="26"/>
      <c r="AI32" s="26">
        <v>60</v>
      </c>
      <c r="AJ32" s="26"/>
      <c r="AK32" s="26">
        <f>Table1[[#This Row],[AJustot]]+Table1[[#This Row],[ASustot]]+Table1[[#This Row],[ARestot]]+Table1[[#This Row],[ACaptot]]</f>
        <v>100</v>
      </c>
      <c r="AL32" s="26">
        <f>Table1[[#This Row],[Aprice]]+Table1[[#This Row],[ANPCtot]]</f>
        <v>100</v>
      </c>
      <c r="AM32" s="26">
        <f>Table1[[#This Row],[ANPCtot]]/Table1[[#This Row],[APTot]]</f>
        <v>1</v>
      </c>
      <c r="AN32" s="26"/>
      <c r="AO32" s="26">
        <f>SUM(Table1[[#This Row],[PQJus1]:[PQJus4]])</f>
        <v>0</v>
      </c>
      <c r="AP32" s="26"/>
      <c r="AQ32" s="26"/>
      <c r="AR32" s="26"/>
      <c r="AS32" s="26"/>
      <c r="AT32" s="26">
        <f>SUM(Table1[[#This Row],[PQSus1]:[PQSus3]])</f>
        <v>0</v>
      </c>
      <c r="AU32" s="26"/>
      <c r="AV32" s="26"/>
      <c r="AW32" s="26"/>
      <c r="AX32" s="26">
        <f>SUM(Table1[[#This Row],[PQRes1]:[PQRes8]])</f>
        <v>0</v>
      </c>
      <c r="AY32" s="26"/>
      <c r="AZ32" s="26"/>
      <c r="BA32" s="26"/>
      <c r="BB32" s="26"/>
      <c r="BC32" s="26"/>
      <c r="BD32" s="26"/>
      <c r="BE32" s="26"/>
      <c r="BF32" s="26"/>
      <c r="BG32" s="26">
        <f>SUM(Table1[[#This Row],[PQCap1]:[PQCap4]])</f>
        <v>1</v>
      </c>
      <c r="BH32" s="26"/>
      <c r="BI32" s="26">
        <v>1</v>
      </c>
      <c r="BJ32" s="26"/>
      <c r="BK32" s="26"/>
      <c r="BL32" s="26">
        <f>Table1[[#This Row],[PQJustot]]+Table1[[#This Row],[PQSustot]]+Table1[[#This Row],[PQRestot]]+Table1[[#This Row],[PQCaptot]]</f>
        <v>1</v>
      </c>
      <c r="BM32" s="15" t="s">
        <v>588</v>
      </c>
      <c r="BN32" s="9" t="s">
        <v>367</v>
      </c>
      <c r="BO32" s="9"/>
      <c r="BP32" s="9">
        <v>957</v>
      </c>
      <c r="BQ32" s="9">
        <v>2000</v>
      </c>
      <c r="BR32" s="9">
        <v>2007</v>
      </c>
      <c r="BS32" s="9">
        <v>2016</v>
      </c>
      <c r="BT32" s="9">
        <v>2020</v>
      </c>
    </row>
    <row r="33" spans="1:72" ht="13.05" customHeight="1" x14ac:dyDescent="0.3">
      <c r="A33" s="9" t="s">
        <v>419</v>
      </c>
      <c r="B33" s="9" t="s">
        <v>468</v>
      </c>
      <c r="C33" s="9">
        <v>4</v>
      </c>
      <c r="D33" s="9" t="s">
        <v>9</v>
      </c>
      <c r="E33" s="9" t="s">
        <v>42</v>
      </c>
      <c r="F33" s="9" t="s">
        <v>265</v>
      </c>
      <c r="G33" s="12">
        <v>43191</v>
      </c>
      <c r="H33" s="9">
        <v>476</v>
      </c>
      <c r="I33" s="13" t="s">
        <v>269</v>
      </c>
      <c r="J33" s="9" t="s">
        <v>281</v>
      </c>
      <c r="K33" s="9" t="s">
        <v>327</v>
      </c>
      <c r="L33" s="26">
        <v>1</v>
      </c>
      <c r="M33" s="26">
        <v>100</v>
      </c>
      <c r="N33" s="26">
        <f>SUM(Table1[[#This Row],[AJus1]:[AJus4]])</f>
        <v>0</v>
      </c>
      <c r="O33" s="26"/>
      <c r="P33" s="26"/>
      <c r="Q33" s="26"/>
      <c r="R33" s="26"/>
      <c r="S33" s="26">
        <f>SUM(Table1[[#This Row],[ASus1]:[ASus3]])</f>
        <v>0</v>
      </c>
      <c r="T33" s="26"/>
      <c r="U33" s="26"/>
      <c r="V33" s="26"/>
      <c r="W33" s="26">
        <f>SUM(Table1[[#This Row],[ARes1]:[ARes8]])</f>
        <v>0</v>
      </c>
      <c r="X33" s="26"/>
      <c r="Y33" s="26"/>
      <c r="Z33" s="26"/>
      <c r="AA33" s="26"/>
      <c r="AB33" s="26"/>
      <c r="AC33" s="26"/>
      <c r="AD33" s="26"/>
      <c r="AE33" s="26"/>
      <c r="AF33" s="26">
        <f>SUM(Table1[[#This Row],[ACap1]:[ACap4]])</f>
        <v>0</v>
      </c>
      <c r="AG33" s="26"/>
      <c r="AH33" s="26"/>
      <c r="AI33" s="26"/>
      <c r="AJ33" s="26"/>
      <c r="AK33" s="26">
        <f>Table1[[#This Row],[AJustot]]+Table1[[#This Row],[ASustot]]+Table1[[#This Row],[ARestot]]+Table1[[#This Row],[ACaptot]]</f>
        <v>0</v>
      </c>
      <c r="AL33" s="26">
        <f>Table1[[#This Row],[Aprice]]+Table1[[#This Row],[ANPCtot]]</f>
        <v>100</v>
      </c>
      <c r="AM33" s="26">
        <f>Table1[[#This Row],[ANPCtot]]/Table1[[#This Row],[APTot]]</f>
        <v>0</v>
      </c>
      <c r="AN33" s="26"/>
      <c r="AO33" s="26">
        <f>SUM(Table1[[#This Row],[PQJus1]:[PQJus4]])</f>
        <v>0</v>
      </c>
      <c r="AP33" s="26"/>
      <c r="AQ33" s="26"/>
      <c r="AR33" s="26"/>
      <c r="AS33" s="26"/>
      <c r="AT33" s="26">
        <f>SUM(Table1[[#This Row],[PQSus1]:[PQSus3]])</f>
        <v>0</v>
      </c>
      <c r="AU33" s="26"/>
      <c r="AV33" s="26"/>
      <c r="AW33" s="26"/>
      <c r="AX33" s="26">
        <f>SUM(Table1[[#This Row],[PQRes1]:[PQRes8]])</f>
        <v>0</v>
      </c>
      <c r="AY33" s="26"/>
      <c r="AZ33" s="26"/>
      <c r="BA33" s="26"/>
      <c r="BB33" s="26"/>
      <c r="BC33" s="26"/>
      <c r="BD33" s="26"/>
      <c r="BE33" s="26"/>
      <c r="BF33" s="26"/>
      <c r="BG33" s="26">
        <f>SUM(Table1[[#This Row],[PQCap1]:[PQCap4]])</f>
        <v>0</v>
      </c>
      <c r="BH33" s="26"/>
      <c r="BI33" s="26"/>
      <c r="BJ33" s="26"/>
      <c r="BK33" s="26"/>
      <c r="BL33" s="26">
        <f>Table1[[#This Row],[PQJustot]]+Table1[[#This Row],[PQSustot]]+Table1[[#This Row],[PQRestot]]+Table1[[#This Row],[PQCaptot]]</f>
        <v>0</v>
      </c>
      <c r="BM33" s="15" t="s">
        <v>663</v>
      </c>
      <c r="BN33" s="15" t="s">
        <v>469</v>
      </c>
      <c r="BO33" s="15" t="s">
        <v>553</v>
      </c>
      <c r="BP33" s="28">
        <v>6358.36</v>
      </c>
      <c r="BQ33">
        <v>2004</v>
      </c>
      <c r="BR33">
        <v>2010</v>
      </c>
      <c r="BS33">
        <v>2013</v>
      </c>
      <c r="BT33">
        <v>2014</v>
      </c>
    </row>
    <row r="34" spans="1:72" ht="13.05" customHeight="1" x14ac:dyDescent="0.3">
      <c r="A34" s="9" t="s">
        <v>421</v>
      </c>
      <c r="B34" s="9" t="s">
        <v>468</v>
      </c>
      <c r="C34" s="9">
        <v>5</v>
      </c>
      <c r="D34" s="9" t="s">
        <v>9</v>
      </c>
      <c r="E34" s="9" t="s">
        <v>43</v>
      </c>
      <c r="F34" s="9" t="s">
        <v>265</v>
      </c>
      <c r="G34" s="12">
        <v>43191</v>
      </c>
      <c r="H34" s="9">
        <v>132</v>
      </c>
      <c r="I34" s="13" t="s">
        <v>269</v>
      </c>
      <c r="J34" s="9" t="s">
        <v>287</v>
      </c>
      <c r="K34" s="9" t="s">
        <v>327</v>
      </c>
      <c r="L34" s="26">
        <v>1</v>
      </c>
      <c r="M34" s="26">
        <v>100</v>
      </c>
      <c r="N34" s="26">
        <f>SUM(Table1[[#This Row],[AJus1]:[AJus4]])</f>
        <v>0</v>
      </c>
      <c r="O34" s="26"/>
      <c r="P34" s="26"/>
      <c r="Q34" s="26"/>
      <c r="R34" s="26"/>
      <c r="S34" s="26">
        <f>SUM(Table1[[#This Row],[ASus1]:[ASus3]])</f>
        <v>0</v>
      </c>
      <c r="T34" s="26"/>
      <c r="U34" s="26"/>
      <c r="V34" s="26"/>
      <c r="W34" s="26">
        <f>SUM(Table1[[#This Row],[ARes1]:[ARes8]])</f>
        <v>0</v>
      </c>
      <c r="X34" s="26"/>
      <c r="Y34" s="26"/>
      <c r="Z34" s="26"/>
      <c r="AA34" s="26"/>
      <c r="AB34" s="26"/>
      <c r="AC34" s="26"/>
      <c r="AD34" s="26"/>
      <c r="AE34" s="26"/>
      <c r="AF34" s="26">
        <f>SUM(Table1[[#This Row],[ACap1]:[ACap4]])</f>
        <v>0</v>
      </c>
      <c r="AG34" s="26"/>
      <c r="AH34" s="26"/>
      <c r="AI34" s="26"/>
      <c r="AJ34" s="26"/>
      <c r="AK34" s="26">
        <f>Table1[[#This Row],[AJustot]]+Table1[[#This Row],[ASustot]]+Table1[[#This Row],[ARestot]]+Table1[[#This Row],[ACaptot]]</f>
        <v>0</v>
      </c>
      <c r="AL34" s="26">
        <f>Table1[[#This Row],[Aprice]]+Table1[[#This Row],[ANPCtot]]</f>
        <v>100</v>
      </c>
      <c r="AM34" s="26">
        <f>Table1[[#This Row],[ANPCtot]]/Table1[[#This Row],[APTot]]</f>
        <v>0</v>
      </c>
      <c r="AN34" s="26"/>
      <c r="AO34" s="26">
        <f>SUM(Table1[[#This Row],[PQJus1]:[PQJus4]])</f>
        <v>0</v>
      </c>
      <c r="AP34" s="26"/>
      <c r="AQ34" s="26"/>
      <c r="AR34" s="26"/>
      <c r="AS34" s="26"/>
      <c r="AT34" s="26">
        <f>SUM(Table1[[#This Row],[PQSus1]:[PQSus3]])</f>
        <v>0</v>
      </c>
      <c r="AU34" s="26"/>
      <c r="AV34" s="26"/>
      <c r="AW34" s="26"/>
      <c r="AX34" s="26">
        <f>SUM(Table1[[#This Row],[PQRes1]:[PQRes8]])</f>
        <v>0</v>
      </c>
      <c r="AY34" s="26"/>
      <c r="AZ34" s="26"/>
      <c r="BA34" s="26"/>
      <c r="BB34" s="26"/>
      <c r="BC34" s="26"/>
      <c r="BD34" s="26"/>
      <c r="BE34" s="26"/>
      <c r="BF34" s="26"/>
      <c r="BG34" s="26">
        <f>SUM(Table1[[#This Row],[PQCap1]:[PQCap4]])</f>
        <v>0</v>
      </c>
      <c r="BH34" s="26"/>
      <c r="BI34" s="26"/>
      <c r="BJ34" s="26"/>
      <c r="BK34" s="26"/>
      <c r="BL34" s="26">
        <f>Table1[[#This Row],[PQJustot]]+Table1[[#This Row],[PQSustot]]+Table1[[#This Row],[PQRestot]]+Table1[[#This Row],[PQCaptot]]</f>
        <v>0</v>
      </c>
      <c r="BM34" s="15" t="s">
        <v>663</v>
      </c>
      <c r="BN34" s="15" t="s">
        <v>469</v>
      </c>
      <c r="BO34" s="15" t="s">
        <v>553</v>
      </c>
      <c r="BP34" s="28">
        <v>6358.36</v>
      </c>
      <c r="BQ34">
        <v>2004</v>
      </c>
      <c r="BR34">
        <v>2010</v>
      </c>
      <c r="BS34">
        <v>2013</v>
      </c>
      <c r="BT34">
        <v>2014</v>
      </c>
    </row>
    <row r="35" spans="1:72" ht="13.05" customHeight="1" x14ac:dyDescent="0.3">
      <c r="A35" s="9" t="s">
        <v>422</v>
      </c>
      <c r="B35" s="9" t="s">
        <v>468</v>
      </c>
      <c r="C35" s="9">
        <v>6</v>
      </c>
      <c r="D35" s="9" t="s">
        <v>9</v>
      </c>
      <c r="E35" s="9" t="s">
        <v>96</v>
      </c>
      <c r="F35" s="9" t="s">
        <v>265</v>
      </c>
      <c r="G35" s="12">
        <v>43191</v>
      </c>
      <c r="H35" s="9">
        <v>420</v>
      </c>
      <c r="I35" s="13" t="s">
        <v>270</v>
      </c>
      <c r="J35" s="9" t="s">
        <v>276</v>
      </c>
      <c r="K35" s="9" t="s">
        <v>327</v>
      </c>
      <c r="L35" s="26">
        <v>1</v>
      </c>
      <c r="M35" s="26">
        <v>100</v>
      </c>
      <c r="N35" s="26">
        <f>SUM(Table1[[#This Row],[AJus1]:[AJus4]])</f>
        <v>0</v>
      </c>
      <c r="O35" s="26"/>
      <c r="P35" s="26"/>
      <c r="Q35" s="26"/>
      <c r="R35" s="26"/>
      <c r="S35" s="26">
        <f>SUM(Table1[[#This Row],[ASus1]:[ASus3]])</f>
        <v>0</v>
      </c>
      <c r="T35" s="26"/>
      <c r="U35" s="26"/>
      <c r="V35" s="26"/>
      <c r="W35" s="26">
        <f>SUM(Table1[[#This Row],[ARes1]:[ARes8]])</f>
        <v>0</v>
      </c>
      <c r="X35" s="26"/>
      <c r="Y35" s="26"/>
      <c r="Z35" s="26"/>
      <c r="AA35" s="26"/>
      <c r="AB35" s="26"/>
      <c r="AC35" s="26"/>
      <c r="AD35" s="26"/>
      <c r="AE35" s="26"/>
      <c r="AF35" s="26">
        <f>SUM(Table1[[#This Row],[ACap1]:[ACap4]])</f>
        <v>0</v>
      </c>
      <c r="AG35" s="26"/>
      <c r="AH35" s="26"/>
      <c r="AI35" s="26"/>
      <c r="AJ35" s="26"/>
      <c r="AK35" s="26">
        <f>Table1[[#This Row],[AJustot]]+Table1[[#This Row],[ASustot]]+Table1[[#This Row],[ARestot]]+Table1[[#This Row],[ACaptot]]</f>
        <v>0</v>
      </c>
      <c r="AL35" s="26">
        <f>Table1[[#This Row],[Aprice]]+Table1[[#This Row],[ANPCtot]]</f>
        <v>100</v>
      </c>
      <c r="AM35" s="26">
        <f>Table1[[#This Row],[ANPCtot]]/Table1[[#This Row],[APTot]]</f>
        <v>0</v>
      </c>
      <c r="AN35" s="26"/>
      <c r="AO35" s="26">
        <f>SUM(Table1[[#This Row],[PQJus1]:[PQJus4]])</f>
        <v>0</v>
      </c>
      <c r="AP35" s="26"/>
      <c r="AQ35" s="26"/>
      <c r="AR35" s="26"/>
      <c r="AS35" s="26"/>
      <c r="AT35" s="26">
        <f>SUM(Table1[[#This Row],[PQSus1]:[PQSus3]])</f>
        <v>0</v>
      </c>
      <c r="AU35" s="26"/>
      <c r="AV35" s="26"/>
      <c r="AW35" s="26"/>
      <c r="AX35" s="26">
        <f>SUM(Table1[[#This Row],[PQRes1]:[PQRes8]])</f>
        <v>0</v>
      </c>
      <c r="AY35" s="26"/>
      <c r="AZ35" s="26"/>
      <c r="BA35" s="26"/>
      <c r="BB35" s="26"/>
      <c r="BC35" s="26"/>
      <c r="BD35" s="26"/>
      <c r="BE35" s="26"/>
      <c r="BF35" s="26"/>
      <c r="BG35" s="26">
        <f>SUM(Table1[[#This Row],[PQCap1]:[PQCap4]])</f>
        <v>0</v>
      </c>
      <c r="BH35" s="26"/>
      <c r="BI35" s="26"/>
      <c r="BJ35" s="26"/>
      <c r="BK35" s="26"/>
      <c r="BL35" s="26">
        <f>Table1[[#This Row],[PQJustot]]+Table1[[#This Row],[PQSustot]]+Table1[[#This Row],[PQRestot]]+Table1[[#This Row],[PQCaptot]]</f>
        <v>0</v>
      </c>
      <c r="BM35" s="15" t="s">
        <v>663</v>
      </c>
      <c r="BN35" s="15" t="s">
        <v>469</v>
      </c>
      <c r="BO35" s="15" t="s">
        <v>553</v>
      </c>
      <c r="BP35" s="28">
        <v>6358.36</v>
      </c>
      <c r="BQ35">
        <v>2004</v>
      </c>
      <c r="BR35">
        <v>2010</v>
      </c>
      <c r="BS35">
        <v>2013</v>
      </c>
      <c r="BT35">
        <v>2014</v>
      </c>
    </row>
    <row r="36" spans="1:72" ht="13.05" customHeight="1" x14ac:dyDescent="0.3">
      <c r="A36" s="9" t="s">
        <v>423</v>
      </c>
      <c r="B36" s="9" t="s">
        <v>468</v>
      </c>
      <c r="C36" s="9">
        <v>7</v>
      </c>
      <c r="D36" s="9" t="s">
        <v>9</v>
      </c>
      <c r="E36" s="9" t="s">
        <v>99</v>
      </c>
      <c r="F36" s="9" t="s">
        <v>265</v>
      </c>
      <c r="G36" s="12">
        <v>43191</v>
      </c>
      <c r="H36" s="9">
        <v>10</v>
      </c>
      <c r="I36" s="13" t="s">
        <v>270</v>
      </c>
      <c r="J36" s="9" t="s">
        <v>276</v>
      </c>
      <c r="K36" s="9" t="s">
        <v>327</v>
      </c>
      <c r="L36" s="26">
        <v>1</v>
      </c>
      <c r="M36" s="26">
        <v>100</v>
      </c>
      <c r="N36" s="26">
        <f>SUM(Table1[[#This Row],[AJus1]:[AJus4]])</f>
        <v>0</v>
      </c>
      <c r="O36" s="26"/>
      <c r="P36" s="26"/>
      <c r="Q36" s="26"/>
      <c r="R36" s="26"/>
      <c r="S36" s="26">
        <f>SUM(Table1[[#This Row],[ASus1]:[ASus3]])</f>
        <v>0</v>
      </c>
      <c r="T36" s="26"/>
      <c r="U36" s="26"/>
      <c r="V36" s="26"/>
      <c r="W36" s="26">
        <f>SUM(Table1[[#This Row],[ARes1]:[ARes8]])</f>
        <v>0</v>
      </c>
      <c r="X36" s="26"/>
      <c r="Y36" s="26"/>
      <c r="Z36" s="26"/>
      <c r="AA36" s="26"/>
      <c r="AB36" s="26"/>
      <c r="AC36" s="26"/>
      <c r="AD36" s="26"/>
      <c r="AE36" s="26"/>
      <c r="AF36" s="26">
        <f>SUM(Table1[[#This Row],[ACap1]:[ACap4]])</f>
        <v>0</v>
      </c>
      <c r="AG36" s="26"/>
      <c r="AH36" s="26"/>
      <c r="AI36" s="26"/>
      <c r="AJ36" s="26"/>
      <c r="AK36" s="26">
        <f>Table1[[#This Row],[AJustot]]+Table1[[#This Row],[ASustot]]+Table1[[#This Row],[ARestot]]+Table1[[#This Row],[ACaptot]]</f>
        <v>0</v>
      </c>
      <c r="AL36" s="26">
        <f>Table1[[#This Row],[Aprice]]+Table1[[#This Row],[ANPCtot]]</f>
        <v>100</v>
      </c>
      <c r="AM36" s="26">
        <f>Table1[[#This Row],[ANPCtot]]/Table1[[#This Row],[APTot]]</f>
        <v>0</v>
      </c>
      <c r="AN36" s="26"/>
      <c r="AO36" s="26">
        <f>SUM(Table1[[#This Row],[PQJus1]:[PQJus4]])</f>
        <v>0</v>
      </c>
      <c r="AP36" s="26"/>
      <c r="AQ36" s="26"/>
      <c r="AR36" s="26"/>
      <c r="AS36" s="26"/>
      <c r="AT36" s="26">
        <f>SUM(Table1[[#This Row],[PQSus1]:[PQSus3]])</f>
        <v>0</v>
      </c>
      <c r="AU36" s="26"/>
      <c r="AV36" s="26"/>
      <c r="AW36" s="26"/>
      <c r="AX36" s="26">
        <f>SUM(Table1[[#This Row],[PQRes1]:[PQRes8]])</f>
        <v>0</v>
      </c>
      <c r="AY36" s="26"/>
      <c r="AZ36" s="26"/>
      <c r="BA36" s="26"/>
      <c r="BB36" s="26"/>
      <c r="BC36" s="26"/>
      <c r="BD36" s="26"/>
      <c r="BE36" s="26"/>
      <c r="BF36" s="26"/>
      <c r="BG36" s="26">
        <f>SUM(Table1[[#This Row],[PQCap1]:[PQCap4]])</f>
        <v>0</v>
      </c>
      <c r="BH36" s="26"/>
      <c r="BI36" s="26"/>
      <c r="BJ36" s="26"/>
      <c r="BK36" s="26"/>
      <c r="BL36" s="26">
        <f>Table1[[#This Row],[PQJustot]]+Table1[[#This Row],[PQSustot]]+Table1[[#This Row],[PQRestot]]+Table1[[#This Row],[PQCaptot]]</f>
        <v>0</v>
      </c>
      <c r="BM36" s="15" t="s">
        <v>663</v>
      </c>
      <c r="BN36" s="15" t="s">
        <v>469</v>
      </c>
      <c r="BO36" s="15" t="s">
        <v>553</v>
      </c>
      <c r="BP36" s="28">
        <v>6358.36</v>
      </c>
      <c r="BQ36">
        <v>2004</v>
      </c>
      <c r="BR36">
        <v>2010</v>
      </c>
      <c r="BS36">
        <v>2013</v>
      </c>
      <c r="BT36">
        <v>2014</v>
      </c>
    </row>
    <row r="37" spans="1:72" ht="13.05" customHeight="1" x14ac:dyDescent="0.3">
      <c r="A37" s="9" t="s">
        <v>424</v>
      </c>
      <c r="B37" s="9" t="s">
        <v>468</v>
      </c>
      <c r="C37" s="9">
        <v>8</v>
      </c>
      <c r="D37" s="9" t="s">
        <v>9</v>
      </c>
      <c r="E37" s="9" t="s">
        <v>227</v>
      </c>
      <c r="F37" s="9" t="s">
        <v>265</v>
      </c>
      <c r="G37" s="12">
        <v>43191</v>
      </c>
      <c r="H37" s="9">
        <v>325</v>
      </c>
      <c r="I37" s="13" t="s">
        <v>269</v>
      </c>
      <c r="J37" s="9" t="s">
        <v>320</v>
      </c>
      <c r="K37" s="9" t="s">
        <v>327</v>
      </c>
      <c r="L37" s="26">
        <v>1</v>
      </c>
      <c r="M37" s="26">
        <v>100</v>
      </c>
      <c r="N37" s="26">
        <f>SUM(Table1[[#This Row],[AJus1]:[AJus4]])</f>
        <v>0</v>
      </c>
      <c r="O37" s="26"/>
      <c r="P37" s="26"/>
      <c r="Q37" s="26"/>
      <c r="R37" s="26"/>
      <c r="S37" s="26">
        <f>SUM(Table1[[#This Row],[ASus1]:[ASus3]])</f>
        <v>0</v>
      </c>
      <c r="T37" s="26"/>
      <c r="U37" s="26"/>
      <c r="V37" s="26"/>
      <c r="W37" s="26">
        <f>SUM(Table1[[#This Row],[ARes1]:[ARes8]])</f>
        <v>0</v>
      </c>
      <c r="X37" s="26"/>
      <c r="Y37" s="26"/>
      <c r="Z37" s="26"/>
      <c r="AA37" s="26"/>
      <c r="AB37" s="26"/>
      <c r="AC37" s="26"/>
      <c r="AD37" s="26"/>
      <c r="AE37" s="26"/>
      <c r="AF37" s="26">
        <f>SUM(Table1[[#This Row],[ACap1]:[ACap4]])</f>
        <v>0</v>
      </c>
      <c r="AG37" s="26"/>
      <c r="AH37" s="26"/>
      <c r="AI37" s="26"/>
      <c r="AJ37" s="26"/>
      <c r="AK37" s="26">
        <f>Table1[[#This Row],[AJustot]]+Table1[[#This Row],[ASustot]]+Table1[[#This Row],[ARestot]]+Table1[[#This Row],[ACaptot]]</f>
        <v>0</v>
      </c>
      <c r="AL37" s="26">
        <f>Table1[[#This Row],[Aprice]]+Table1[[#This Row],[ANPCtot]]</f>
        <v>100</v>
      </c>
      <c r="AM37" s="26">
        <f>Table1[[#This Row],[ANPCtot]]/Table1[[#This Row],[APTot]]</f>
        <v>0</v>
      </c>
      <c r="AN37" s="26"/>
      <c r="AO37" s="26">
        <f>SUM(Table1[[#This Row],[PQJus1]:[PQJus4]])</f>
        <v>0</v>
      </c>
      <c r="AP37" s="26"/>
      <c r="AQ37" s="26"/>
      <c r="AR37" s="26"/>
      <c r="AS37" s="26"/>
      <c r="AT37" s="26">
        <f>SUM(Table1[[#This Row],[PQSus1]:[PQSus3]])</f>
        <v>0</v>
      </c>
      <c r="AU37" s="26"/>
      <c r="AV37" s="26"/>
      <c r="AW37" s="26"/>
      <c r="AX37" s="26">
        <f>SUM(Table1[[#This Row],[PQRes1]:[PQRes8]])</f>
        <v>0</v>
      </c>
      <c r="AY37" s="26"/>
      <c r="AZ37" s="26"/>
      <c r="BA37" s="26"/>
      <c r="BB37" s="26"/>
      <c r="BC37" s="26"/>
      <c r="BD37" s="26"/>
      <c r="BE37" s="26"/>
      <c r="BF37" s="26"/>
      <c r="BG37" s="26">
        <f>SUM(Table1[[#This Row],[PQCap1]:[PQCap4]])</f>
        <v>0</v>
      </c>
      <c r="BH37" s="26"/>
      <c r="BI37" s="26"/>
      <c r="BJ37" s="26"/>
      <c r="BK37" s="26"/>
      <c r="BL37" s="26">
        <f>Table1[[#This Row],[PQJustot]]+Table1[[#This Row],[PQSustot]]+Table1[[#This Row],[PQRestot]]+Table1[[#This Row],[PQCaptot]]</f>
        <v>0</v>
      </c>
      <c r="BM37" s="15" t="s">
        <v>663</v>
      </c>
      <c r="BN37" s="15" t="s">
        <v>469</v>
      </c>
      <c r="BO37" s="15" t="s">
        <v>553</v>
      </c>
      <c r="BP37" s="28">
        <v>6358.36</v>
      </c>
      <c r="BQ37">
        <v>2004</v>
      </c>
      <c r="BR37">
        <v>2010</v>
      </c>
      <c r="BS37">
        <v>2013</v>
      </c>
      <c r="BT37">
        <v>2014</v>
      </c>
    </row>
    <row r="38" spans="1:72" ht="13.05" customHeight="1" x14ac:dyDescent="0.3">
      <c r="A38" s="9" t="s">
        <v>420</v>
      </c>
      <c r="B38" s="9" t="s">
        <v>468</v>
      </c>
      <c r="C38" s="9">
        <v>9</v>
      </c>
      <c r="D38" s="9" t="s">
        <v>9</v>
      </c>
      <c r="E38" s="9" t="s">
        <v>237</v>
      </c>
      <c r="F38" s="9" t="s">
        <v>265</v>
      </c>
      <c r="G38" s="12">
        <v>43191</v>
      </c>
      <c r="H38" s="9">
        <v>250</v>
      </c>
      <c r="I38" s="13" t="s">
        <v>269</v>
      </c>
      <c r="J38" s="9" t="s">
        <v>323</v>
      </c>
      <c r="K38" s="9" t="s">
        <v>327</v>
      </c>
      <c r="L38" s="26">
        <v>1</v>
      </c>
      <c r="M38" s="26">
        <v>100</v>
      </c>
      <c r="N38" s="26">
        <f>SUM(Table1[[#This Row],[AJus1]:[AJus4]])</f>
        <v>0</v>
      </c>
      <c r="O38" s="26"/>
      <c r="P38" s="26"/>
      <c r="Q38" s="26"/>
      <c r="R38" s="26"/>
      <c r="S38" s="26">
        <f>SUM(Table1[[#This Row],[ASus1]:[ASus3]])</f>
        <v>0</v>
      </c>
      <c r="T38" s="26"/>
      <c r="U38" s="26"/>
      <c r="V38" s="26"/>
      <c r="W38" s="26">
        <f>SUM(Table1[[#This Row],[ARes1]:[ARes8]])</f>
        <v>0</v>
      </c>
      <c r="X38" s="26"/>
      <c r="Y38" s="26"/>
      <c r="Z38" s="26"/>
      <c r="AA38" s="26"/>
      <c r="AB38" s="26"/>
      <c r="AC38" s="26"/>
      <c r="AD38" s="26"/>
      <c r="AE38" s="26"/>
      <c r="AF38" s="26">
        <f>SUM(Table1[[#This Row],[ACap1]:[ACap4]])</f>
        <v>0</v>
      </c>
      <c r="AG38" s="26"/>
      <c r="AH38" s="26"/>
      <c r="AI38" s="26"/>
      <c r="AJ38" s="26"/>
      <c r="AK38" s="26">
        <f>Table1[[#This Row],[AJustot]]+Table1[[#This Row],[ASustot]]+Table1[[#This Row],[ARestot]]+Table1[[#This Row],[ACaptot]]</f>
        <v>0</v>
      </c>
      <c r="AL38" s="26">
        <f>Table1[[#This Row],[Aprice]]+Table1[[#This Row],[ANPCtot]]</f>
        <v>100</v>
      </c>
      <c r="AM38" s="26">
        <f>Table1[[#This Row],[ANPCtot]]/Table1[[#This Row],[APTot]]</f>
        <v>0</v>
      </c>
      <c r="AN38" s="26"/>
      <c r="AO38" s="26">
        <f>SUM(Table1[[#This Row],[PQJus1]:[PQJus4]])</f>
        <v>0</v>
      </c>
      <c r="AP38" s="26"/>
      <c r="AQ38" s="26"/>
      <c r="AR38" s="26"/>
      <c r="AS38" s="26"/>
      <c r="AT38" s="26">
        <f>SUM(Table1[[#This Row],[PQSus1]:[PQSus3]])</f>
        <v>0</v>
      </c>
      <c r="AU38" s="26"/>
      <c r="AV38" s="26"/>
      <c r="AW38" s="26"/>
      <c r="AX38" s="26">
        <f>SUM(Table1[[#This Row],[PQRes1]:[PQRes8]])</f>
        <v>0</v>
      </c>
      <c r="AY38" s="26"/>
      <c r="AZ38" s="26"/>
      <c r="BA38" s="26"/>
      <c r="BB38" s="26"/>
      <c r="BC38" s="26"/>
      <c r="BD38" s="26"/>
      <c r="BE38" s="26"/>
      <c r="BF38" s="26"/>
      <c r="BG38" s="26">
        <f>SUM(Table1[[#This Row],[PQCap1]:[PQCap4]])</f>
        <v>0</v>
      </c>
      <c r="BH38" s="26"/>
      <c r="BI38" s="26"/>
      <c r="BJ38" s="26"/>
      <c r="BK38" s="26"/>
      <c r="BL38" s="26">
        <f>Table1[[#This Row],[PQJustot]]+Table1[[#This Row],[PQSustot]]+Table1[[#This Row],[PQRestot]]+Table1[[#This Row],[PQCaptot]]</f>
        <v>0</v>
      </c>
      <c r="BM38" s="15" t="s">
        <v>663</v>
      </c>
      <c r="BN38" s="15" t="s">
        <v>469</v>
      </c>
      <c r="BO38" s="15" t="s">
        <v>553</v>
      </c>
      <c r="BP38" s="28">
        <v>6358.36</v>
      </c>
      <c r="BQ38">
        <v>2004</v>
      </c>
      <c r="BR38">
        <v>2010</v>
      </c>
      <c r="BS38">
        <v>2013</v>
      </c>
      <c r="BT38">
        <v>2014</v>
      </c>
    </row>
    <row r="39" spans="1:72" ht="13.05" customHeight="1" x14ac:dyDescent="0.3">
      <c r="A39" s="9" t="s">
        <v>500</v>
      </c>
      <c r="B39" s="9" t="s">
        <v>516</v>
      </c>
      <c r="C39" s="9">
        <v>4</v>
      </c>
      <c r="D39" s="9" t="s">
        <v>12</v>
      </c>
      <c r="E39" s="9" t="s">
        <v>67</v>
      </c>
      <c r="F39" s="9" t="s">
        <v>265</v>
      </c>
      <c r="G39" s="12">
        <v>43191</v>
      </c>
      <c r="H39" s="9">
        <v>20</v>
      </c>
      <c r="I39" s="13"/>
      <c r="J39" s="9"/>
      <c r="K39" s="9" t="s">
        <v>327</v>
      </c>
      <c r="L39" s="26">
        <v>1</v>
      </c>
      <c r="M39" s="26"/>
      <c r="N39" s="26">
        <f>SUM(Table1[[#This Row],[AJus1]:[AJus4]])</f>
        <v>0</v>
      </c>
      <c r="O39" s="26"/>
      <c r="P39" s="26"/>
      <c r="Q39" s="26"/>
      <c r="R39" s="26"/>
      <c r="S39" s="26">
        <f>SUM(Table1[[#This Row],[ASus1]:[ASus3]])</f>
        <v>0</v>
      </c>
      <c r="T39" s="26"/>
      <c r="U39" s="26"/>
      <c r="V39" s="26"/>
      <c r="W39" s="26">
        <f>SUM(Table1[[#This Row],[ARes1]:[ARes8]])</f>
        <v>20</v>
      </c>
      <c r="X39" s="26">
        <v>5</v>
      </c>
      <c r="Y39" s="26">
        <v>5</v>
      </c>
      <c r="Z39" s="26">
        <v>5</v>
      </c>
      <c r="AA39" s="26"/>
      <c r="AB39" s="26"/>
      <c r="AC39" s="26"/>
      <c r="AD39" s="26"/>
      <c r="AE39" s="26">
        <v>5</v>
      </c>
      <c r="AF39" s="26">
        <f>SUM(Table1[[#This Row],[ACap1]:[ACap4]])</f>
        <v>0</v>
      </c>
      <c r="AG39" s="26"/>
      <c r="AH39" s="26"/>
      <c r="AI39" s="26"/>
      <c r="AJ39" s="26"/>
      <c r="AK39" s="26">
        <f>Table1[[#This Row],[AJustot]]+Table1[[#This Row],[ASustot]]+Table1[[#This Row],[ARestot]]+Table1[[#This Row],[ACaptot]]</f>
        <v>20</v>
      </c>
      <c r="AL39" s="26">
        <f>Table1[[#This Row],[Aprice]]+Table1[[#This Row],[ANPCtot]]</f>
        <v>20</v>
      </c>
      <c r="AM39" s="26">
        <f>Table1[[#This Row],[ANPCtot]]/Table1[[#This Row],[APTot]]</f>
        <v>1</v>
      </c>
      <c r="AN39" s="26"/>
      <c r="AO39" s="26">
        <f>SUM(Table1[[#This Row],[PQJus1]:[PQJus4]])</f>
        <v>0</v>
      </c>
      <c r="AP39" s="26"/>
      <c r="AQ39" s="26"/>
      <c r="AR39" s="26"/>
      <c r="AS39" s="26"/>
      <c r="AT39" s="26">
        <f>SUM(Table1[[#This Row],[PQSus1]:[PQSus3]])</f>
        <v>0</v>
      </c>
      <c r="AU39" s="26"/>
      <c r="AV39" s="26"/>
      <c r="AW39" s="26"/>
      <c r="AX39" s="26">
        <f>SUM(Table1[[#This Row],[PQRes1]:[PQRes8]])</f>
        <v>4</v>
      </c>
      <c r="AY39" s="26">
        <v>1</v>
      </c>
      <c r="AZ39" s="26">
        <v>1</v>
      </c>
      <c r="BA39" s="26"/>
      <c r="BB39" s="26"/>
      <c r="BC39" s="26"/>
      <c r="BD39" s="26">
        <v>1</v>
      </c>
      <c r="BE39" s="26"/>
      <c r="BF39" s="26">
        <v>1</v>
      </c>
      <c r="BG39" s="26">
        <f>SUM(Table1[[#This Row],[PQCap1]:[PQCap4]])</f>
        <v>1</v>
      </c>
      <c r="BH39" s="26"/>
      <c r="BI39" s="26">
        <v>1</v>
      </c>
      <c r="BJ39" s="26"/>
      <c r="BK39" s="26"/>
      <c r="BL39" s="26">
        <f>Table1[[#This Row],[PQJustot]]+Table1[[#This Row],[PQSustot]]+Table1[[#This Row],[PQRestot]]+Table1[[#This Row],[PQCaptot]]</f>
        <v>5</v>
      </c>
      <c r="BM39" s="15" t="s">
        <v>590</v>
      </c>
      <c r="BN39" s="9" t="s">
        <v>367</v>
      </c>
      <c r="BO39" s="9"/>
      <c r="BP39" s="9">
        <v>957</v>
      </c>
      <c r="BQ39" s="9">
        <v>2000</v>
      </c>
      <c r="BR39" s="9">
        <v>2007</v>
      </c>
      <c r="BS39" s="9">
        <v>2016</v>
      </c>
      <c r="BT39" s="9">
        <v>2020</v>
      </c>
    </row>
    <row r="40" spans="1:72" ht="13.05" customHeight="1" x14ac:dyDescent="0.3">
      <c r="A40" s="9" t="s">
        <v>503</v>
      </c>
      <c r="B40" s="9" t="s">
        <v>516</v>
      </c>
      <c r="C40" s="9">
        <v>5</v>
      </c>
      <c r="D40" s="9" t="s">
        <v>12</v>
      </c>
      <c r="E40" s="9" t="s">
        <v>95</v>
      </c>
      <c r="F40" s="9" t="s">
        <v>265</v>
      </c>
      <c r="G40" s="12">
        <v>43525</v>
      </c>
      <c r="H40" s="9">
        <v>760</v>
      </c>
      <c r="I40" s="13" t="s">
        <v>270</v>
      </c>
      <c r="J40" s="9" t="s">
        <v>276</v>
      </c>
      <c r="K40" s="9" t="s">
        <v>327</v>
      </c>
      <c r="L40" s="26">
        <v>1</v>
      </c>
      <c r="M40" s="26"/>
      <c r="N40" s="26">
        <f>SUM(Table1[[#This Row],[AJus1]:[AJus4]])</f>
        <v>0</v>
      </c>
      <c r="O40" s="26"/>
      <c r="P40" s="26"/>
      <c r="Q40" s="26"/>
      <c r="R40" s="26"/>
      <c r="S40" s="26">
        <f>SUM(Table1[[#This Row],[ASus1]:[ASus3]])</f>
        <v>0</v>
      </c>
      <c r="T40" s="26"/>
      <c r="U40" s="26"/>
      <c r="V40" s="26"/>
      <c r="W40" s="26">
        <f>SUM(Table1[[#This Row],[ARes1]:[ARes8]])</f>
        <v>30</v>
      </c>
      <c r="X40" s="26">
        <v>10</v>
      </c>
      <c r="Y40" s="26"/>
      <c r="Z40" s="26"/>
      <c r="AA40" s="26"/>
      <c r="AB40" s="26"/>
      <c r="AC40" s="26"/>
      <c r="AD40" s="26"/>
      <c r="AE40" s="26">
        <v>20</v>
      </c>
      <c r="AF40" s="26">
        <f>SUM(Table1[[#This Row],[ACap1]:[ACap4]])</f>
        <v>70</v>
      </c>
      <c r="AG40" s="26">
        <v>10</v>
      </c>
      <c r="AH40" s="26"/>
      <c r="AI40" s="26">
        <v>60</v>
      </c>
      <c r="AJ40" s="26"/>
      <c r="AK40" s="26">
        <f>Table1[[#This Row],[AJustot]]+Table1[[#This Row],[ASustot]]+Table1[[#This Row],[ARestot]]+Table1[[#This Row],[ACaptot]]</f>
        <v>100</v>
      </c>
      <c r="AL40" s="26">
        <f>Table1[[#This Row],[Aprice]]+Table1[[#This Row],[ANPCtot]]</f>
        <v>100</v>
      </c>
      <c r="AM40" s="26">
        <f>Table1[[#This Row],[ANPCtot]]/Table1[[#This Row],[APTot]]</f>
        <v>1</v>
      </c>
      <c r="AN40" s="26"/>
      <c r="AO40" s="26">
        <f>SUM(Table1[[#This Row],[PQJus1]:[PQJus4]])</f>
        <v>0</v>
      </c>
      <c r="AP40" s="26"/>
      <c r="AQ40" s="26"/>
      <c r="AR40" s="26"/>
      <c r="AS40" s="26"/>
      <c r="AT40" s="26">
        <f>SUM(Table1[[#This Row],[PQSus1]:[PQSus3]])</f>
        <v>0</v>
      </c>
      <c r="AU40" s="26"/>
      <c r="AV40" s="26"/>
      <c r="AW40" s="26"/>
      <c r="AX40" s="26">
        <f>SUM(Table1[[#This Row],[PQRes1]:[PQRes8]])</f>
        <v>0</v>
      </c>
      <c r="AY40" s="26"/>
      <c r="AZ40" s="26"/>
      <c r="BA40" s="26"/>
      <c r="BB40" s="26"/>
      <c r="BC40" s="26"/>
      <c r="BD40" s="26"/>
      <c r="BE40" s="26"/>
      <c r="BF40" s="26"/>
      <c r="BG40" s="26">
        <f>SUM(Table1[[#This Row],[PQCap1]:[PQCap4]])</f>
        <v>1</v>
      </c>
      <c r="BH40" s="26"/>
      <c r="BI40" s="26">
        <v>1</v>
      </c>
      <c r="BJ40" s="26"/>
      <c r="BK40" s="26"/>
      <c r="BL40" s="26">
        <f>Table1[[#This Row],[PQJustot]]+Table1[[#This Row],[PQSustot]]+Table1[[#This Row],[PQRestot]]+Table1[[#This Row],[PQCaptot]]</f>
        <v>1</v>
      </c>
      <c r="BM40" s="15" t="s">
        <v>587</v>
      </c>
      <c r="BN40" s="9" t="s">
        <v>367</v>
      </c>
      <c r="BO40" s="9"/>
      <c r="BP40" s="9">
        <v>957</v>
      </c>
      <c r="BQ40" s="9">
        <v>2000</v>
      </c>
      <c r="BR40" s="9">
        <v>2007</v>
      </c>
      <c r="BS40" s="9">
        <v>2016</v>
      </c>
      <c r="BT40" s="9">
        <v>2020</v>
      </c>
    </row>
    <row r="41" spans="1:72" ht="13.05" customHeight="1" x14ac:dyDescent="0.3">
      <c r="A41" s="9" t="s">
        <v>393</v>
      </c>
      <c r="B41" s="9" t="s">
        <v>571</v>
      </c>
      <c r="C41" s="9">
        <v>7</v>
      </c>
      <c r="D41" s="9" t="s">
        <v>11</v>
      </c>
      <c r="E41" s="9" t="s">
        <v>219</v>
      </c>
      <c r="F41" s="9" t="s">
        <v>265</v>
      </c>
      <c r="G41" s="12">
        <v>43556</v>
      </c>
      <c r="H41" s="9">
        <v>600</v>
      </c>
      <c r="I41" s="13" t="s">
        <v>268</v>
      </c>
      <c r="J41" s="9" t="s">
        <v>315</v>
      </c>
      <c r="K41" s="9" t="s">
        <v>327</v>
      </c>
      <c r="L41" s="26">
        <v>1</v>
      </c>
      <c r="M41" s="26">
        <v>70</v>
      </c>
      <c r="N41" s="26">
        <f>SUM(Table1[[#This Row],[AJus1]:[AJus4]])</f>
        <v>0</v>
      </c>
      <c r="O41" s="26"/>
      <c r="P41" s="26"/>
      <c r="Q41" s="26"/>
      <c r="R41" s="26"/>
      <c r="S41" s="26">
        <f>SUM(Table1[[#This Row],[ASus1]:[ASus3]])</f>
        <v>20</v>
      </c>
      <c r="T41" s="26">
        <v>20</v>
      </c>
      <c r="U41" s="26"/>
      <c r="V41" s="26"/>
      <c r="W41" s="26">
        <f>SUM(Table1[[#This Row],[ARes1]:[ARes8]])</f>
        <v>0</v>
      </c>
      <c r="X41" s="26"/>
      <c r="Y41" s="26"/>
      <c r="Z41" s="26"/>
      <c r="AA41" s="26"/>
      <c r="AB41" s="26"/>
      <c r="AC41" s="26"/>
      <c r="AD41" s="26"/>
      <c r="AE41" s="26"/>
      <c r="AF41" s="26">
        <f>SUM(Table1[[#This Row],[ACap1]:[ACap4]])</f>
        <v>10</v>
      </c>
      <c r="AG41" s="26"/>
      <c r="AH41" s="26"/>
      <c r="AI41" s="26"/>
      <c r="AJ41" s="26">
        <v>10</v>
      </c>
      <c r="AK41" s="26">
        <f>Table1[[#This Row],[AJustot]]+Table1[[#This Row],[ASustot]]+Table1[[#This Row],[ARestot]]+Table1[[#This Row],[ACaptot]]</f>
        <v>30</v>
      </c>
      <c r="AL41" s="26">
        <f>Table1[[#This Row],[Aprice]]+Table1[[#This Row],[ANPCtot]]</f>
        <v>100</v>
      </c>
      <c r="AM41" s="26">
        <f>Table1[[#This Row],[ANPCtot]]/Table1[[#This Row],[APTot]]</f>
        <v>0.3</v>
      </c>
      <c r="AN41" s="26"/>
      <c r="AO41" s="26">
        <f>SUM(Table1[[#This Row],[PQJus1]:[PQJus4]])</f>
        <v>0</v>
      </c>
      <c r="AP41" s="26"/>
      <c r="AQ41" s="26"/>
      <c r="AR41" s="26"/>
      <c r="AS41" s="26"/>
      <c r="AT41" s="26">
        <f>SUM(Table1[[#This Row],[PQSus1]:[PQSus3]])</f>
        <v>0</v>
      </c>
      <c r="AU41" s="26"/>
      <c r="AV41" s="26"/>
      <c r="AW41" s="26"/>
      <c r="AX41" s="26">
        <f>SUM(Table1[[#This Row],[PQRes1]:[PQRes8]])</f>
        <v>0</v>
      </c>
      <c r="AY41" s="26"/>
      <c r="AZ41" s="26"/>
      <c r="BA41" s="26"/>
      <c r="BB41" s="26"/>
      <c r="BC41" s="26"/>
      <c r="BD41" s="26"/>
      <c r="BE41" s="26"/>
      <c r="BF41" s="26"/>
      <c r="BG41" s="26">
        <f>SUM(Table1[[#This Row],[PQCap1]:[PQCap4]])</f>
        <v>2</v>
      </c>
      <c r="BH41" s="26">
        <v>1</v>
      </c>
      <c r="BI41" s="26">
        <v>1</v>
      </c>
      <c r="BJ41" s="26"/>
      <c r="BK41" s="26"/>
      <c r="BL41" s="26">
        <f>Table1[[#This Row],[PQJustot]]+Table1[[#This Row],[PQSustot]]+Table1[[#This Row],[PQRestot]]+Table1[[#This Row],[PQCaptot]]</f>
        <v>2</v>
      </c>
      <c r="BM41" s="15" t="s">
        <v>406</v>
      </c>
      <c r="BN41" s="9" t="s">
        <v>367</v>
      </c>
      <c r="BO41" s="9"/>
      <c r="BP41" s="9">
        <v>2.2000000000000002</v>
      </c>
      <c r="BQ41" s="9">
        <v>2018</v>
      </c>
      <c r="BR41" s="9">
        <v>2022</v>
      </c>
      <c r="BS41" s="9">
        <v>2023</v>
      </c>
      <c r="BT41" s="9">
        <v>2024</v>
      </c>
    </row>
    <row r="42" spans="1:72" ht="13.05" customHeight="1" x14ac:dyDescent="0.3">
      <c r="A42" s="9" t="s">
        <v>982</v>
      </c>
      <c r="B42" s="9" t="s">
        <v>972</v>
      </c>
      <c r="C42" s="9">
        <v>11</v>
      </c>
      <c r="D42" s="9" t="s">
        <v>14</v>
      </c>
      <c r="E42" s="9" t="s">
        <v>123</v>
      </c>
      <c r="F42" s="9" t="s">
        <v>265</v>
      </c>
      <c r="G42" s="12">
        <v>43709</v>
      </c>
      <c r="H42" s="9">
        <v>12</v>
      </c>
      <c r="I42" s="13" t="s">
        <v>268</v>
      </c>
      <c r="J42" s="9" t="s">
        <v>301</v>
      </c>
      <c r="K42" s="9" t="s">
        <v>327</v>
      </c>
      <c r="L42" s="26">
        <v>1</v>
      </c>
      <c r="M42" s="26">
        <v>100</v>
      </c>
      <c r="N42" s="26">
        <f>SUM(Table1[[#This Row],[AJus1]:[AJus4]])</f>
        <v>0</v>
      </c>
      <c r="O42" s="26"/>
      <c r="P42" s="26"/>
      <c r="Q42" s="26"/>
      <c r="R42" s="26"/>
      <c r="S42" s="26">
        <f>SUM(Table1[[#This Row],[ASus1]:[ASus3]])</f>
        <v>0</v>
      </c>
      <c r="T42" s="26"/>
      <c r="U42" s="26"/>
      <c r="V42" s="26"/>
      <c r="W42" s="26">
        <f>SUM(Table1[[#This Row],[ARes1]:[ARes8]])</f>
        <v>0</v>
      </c>
      <c r="X42" s="26"/>
      <c r="Y42" s="26"/>
      <c r="Z42" s="26"/>
      <c r="AA42" s="26"/>
      <c r="AB42" s="26"/>
      <c r="AC42" s="26"/>
      <c r="AD42" s="26"/>
      <c r="AE42" s="26"/>
      <c r="AF42" s="26">
        <f>SUM(Table1[[#This Row],[ACap1]:[ACap4]])</f>
        <v>0</v>
      </c>
      <c r="AG42" s="26"/>
      <c r="AH42" s="26"/>
      <c r="AI42" s="26"/>
      <c r="AJ42" s="26"/>
      <c r="AK42" s="26">
        <f>Table1[[#This Row],[AJustot]]+Table1[[#This Row],[ASustot]]+Table1[[#This Row],[ARestot]]+Table1[[#This Row],[ACaptot]]</f>
        <v>0</v>
      </c>
      <c r="AL42" s="26">
        <f>Table1[[#This Row],[Aprice]]+Table1[[#This Row],[ANPCtot]]</f>
        <v>100</v>
      </c>
      <c r="AM42" s="26">
        <f>Table1[[#This Row],[ANPCtot]]/Table1[[#This Row],[APTot]]</f>
        <v>0</v>
      </c>
      <c r="AN42" s="26"/>
      <c r="AO42" s="26">
        <f>SUM(Table1[[#This Row],[PQJus1]:[PQJus4]])</f>
        <v>0</v>
      </c>
      <c r="AP42" s="26"/>
      <c r="AQ42" s="26"/>
      <c r="AR42" s="26"/>
      <c r="AS42" s="26"/>
      <c r="AT42" s="26">
        <f>SUM(Table1[[#This Row],[PQSus1]:[PQSus3]])</f>
        <v>0</v>
      </c>
      <c r="AU42" s="26"/>
      <c r="AV42" s="26"/>
      <c r="AW42" s="26"/>
      <c r="AX42" s="26">
        <f>SUM(Table1[[#This Row],[PQRes1]:[PQRes8]])</f>
        <v>0</v>
      </c>
      <c r="AY42" s="26"/>
      <c r="AZ42" s="26"/>
      <c r="BA42" s="26"/>
      <c r="BB42" s="26"/>
      <c r="BC42" s="26"/>
      <c r="BD42" s="26"/>
      <c r="BE42" s="26"/>
      <c r="BF42" s="26"/>
      <c r="BG42" s="26">
        <f>SUM(Table1[[#This Row],[PQCap1]:[PQCap4]])</f>
        <v>0</v>
      </c>
      <c r="BH42" s="26"/>
      <c r="BI42" s="26"/>
      <c r="BJ42" s="26"/>
      <c r="BK42" s="26"/>
      <c r="BL42" s="26">
        <f>Table1[[#This Row],[PQJustot]]+Table1[[#This Row],[PQSustot]]+Table1[[#This Row],[PQRestot]]+Table1[[#This Row],[PQCaptot]]</f>
        <v>0</v>
      </c>
      <c r="BM42" s="15" t="s">
        <v>570</v>
      </c>
      <c r="BN42" s="15" t="s">
        <v>570</v>
      </c>
      <c r="BO42" s="9"/>
      <c r="BP42" s="9">
        <v>9939</v>
      </c>
      <c r="BQ42" s="9">
        <v>2000</v>
      </c>
      <c r="BR42" s="9">
        <v>2004</v>
      </c>
      <c r="BS42" s="9">
        <v>2008</v>
      </c>
      <c r="BT42" s="9">
        <v>2010</v>
      </c>
    </row>
    <row r="43" spans="1:72" ht="13.05" customHeight="1" x14ac:dyDescent="0.3">
      <c r="A43" s="9" t="s">
        <v>983</v>
      </c>
      <c r="B43" s="9" t="s">
        <v>972</v>
      </c>
      <c r="C43" s="9">
        <v>12</v>
      </c>
      <c r="D43" s="9" t="s">
        <v>14</v>
      </c>
      <c r="E43" s="9" t="s">
        <v>135</v>
      </c>
      <c r="F43" s="9" t="s">
        <v>265</v>
      </c>
      <c r="G43" s="12">
        <v>43709</v>
      </c>
      <c r="H43" s="9">
        <v>454</v>
      </c>
      <c r="I43" s="13" t="s">
        <v>268</v>
      </c>
      <c r="J43" s="9" t="s">
        <v>304</v>
      </c>
      <c r="K43" s="9" t="s">
        <v>327</v>
      </c>
      <c r="L43" s="26">
        <v>1</v>
      </c>
      <c r="M43" s="26">
        <v>100</v>
      </c>
      <c r="N43" s="26">
        <f>SUM(Table1[[#This Row],[AJus1]:[AJus4]])</f>
        <v>0</v>
      </c>
      <c r="O43" s="26"/>
      <c r="P43" s="26"/>
      <c r="Q43" s="26"/>
      <c r="R43" s="26"/>
      <c r="S43" s="26">
        <f>SUM(Table1[[#This Row],[ASus1]:[ASus3]])</f>
        <v>0</v>
      </c>
      <c r="T43" s="26"/>
      <c r="U43" s="26"/>
      <c r="V43" s="26"/>
      <c r="W43" s="26">
        <f>SUM(Table1[[#This Row],[ARes1]:[ARes8]])</f>
        <v>0</v>
      </c>
      <c r="X43" s="26"/>
      <c r="Y43" s="26"/>
      <c r="Z43" s="26"/>
      <c r="AA43" s="26"/>
      <c r="AB43" s="26"/>
      <c r="AC43" s="26"/>
      <c r="AD43" s="26"/>
      <c r="AE43" s="26"/>
      <c r="AF43" s="26">
        <f>SUM(Table1[[#This Row],[ACap1]:[ACap4]])</f>
        <v>0</v>
      </c>
      <c r="AG43" s="26"/>
      <c r="AH43" s="26"/>
      <c r="AI43" s="26"/>
      <c r="AJ43" s="26"/>
      <c r="AK43" s="26">
        <f>Table1[[#This Row],[AJustot]]+Table1[[#This Row],[ASustot]]+Table1[[#This Row],[ARestot]]+Table1[[#This Row],[ACaptot]]</f>
        <v>0</v>
      </c>
      <c r="AL43" s="26">
        <f>Table1[[#This Row],[Aprice]]+Table1[[#This Row],[ANPCtot]]</f>
        <v>100</v>
      </c>
      <c r="AM43" s="26">
        <f>Table1[[#This Row],[ANPCtot]]/Table1[[#This Row],[APTot]]</f>
        <v>0</v>
      </c>
      <c r="AN43" s="26"/>
      <c r="AO43" s="26">
        <f>SUM(Table1[[#This Row],[PQJus1]:[PQJus4]])</f>
        <v>0</v>
      </c>
      <c r="AP43" s="26"/>
      <c r="AQ43" s="26"/>
      <c r="AR43" s="26"/>
      <c r="AS43" s="26"/>
      <c r="AT43" s="26">
        <f>SUM(Table1[[#This Row],[PQSus1]:[PQSus3]])</f>
        <v>0</v>
      </c>
      <c r="AU43" s="26"/>
      <c r="AV43" s="26"/>
      <c r="AW43" s="26"/>
      <c r="AX43" s="26">
        <f>SUM(Table1[[#This Row],[PQRes1]:[PQRes8]])</f>
        <v>0</v>
      </c>
      <c r="AY43" s="26"/>
      <c r="AZ43" s="26"/>
      <c r="BA43" s="26"/>
      <c r="BB43" s="26"/>
      <c r="BC43" s="26"/>
      <c r="BD43" s="26"/>
      <c r="BE43" s="26"/>
      <c r="BF43" s="26"/>
      <c r="BG43" s="26">
        <f>SUM(Table1[[#This Row],[PQCap1]:[PQCap4]])</f>
        <v>0</v>
      </c>
      <c r="BH43" s="26"/>
      <c r="BI43" s="26"/>
      <c r="BJ43" s="26"/>
      <c r="BK43" s="26"/>
      <c r="BL43" s="26">
        <f>Table1[[#This Row],[PQJustot]]+Table1[[#This Row],[PQSustot]]+Table1[[#This Row],[PQRestot]]+Table1[[#This Row],[PQCaptot]]</f>
        <v>0</v>
      </c>
      <c r="BM43" s="15" t="s">
        <v>570</v>
      </c>
      <c r="BN43" s="15" t="s">
        <v>570</v>
      </c>
      <c r="BO43" s="9"/>
      <c r="BP43" s="9">
        <v>9939</v>
      </c>
      <c r="BQ43" s="9">
        <v>2000</v>
      </c>
      <c r="BR43" s="9">
        <v>2004</v>
      </c>
      <c r="BS43" s="9">
        <v>2008</v>
      </c>
      <c r="BT43" s="9">
        <v>2010</v>
      </c>
    </row>
    <row r="44" spans="1:72" ht="13.05" customHeight="1" x14ac:dyDescent="0.3">
      <c r="A44" s="9" t="s">
        <v>984</v>
      </c>
      <c r="B44" s="9" t="s">
        <v>972</v>
      </c>
      <c r="C44" s="9">
        <v>13</v>
      </c>
      <c r="D44" s="9" t="s">
        <v>14</v>
      </c>
      <c r="E44" s="9" t="s">
        <v>136</v>
      </c>
      <c r="F44" s="9" t="s">
        <v>265</v>
      </c>
      <c r="G44" s="12">
        <v>43709</v>
      </c>
      <c r="H44" s="9">
        <v>1200</v>
      </c>
      <c r="I44" s="13" t="s">
        <v>268</v>
      </c>
      <c r="J44" s="9" t="s">
        <v>304</v>
      </c>
      <c r="K44" s="9" t="s">
        <v>327</v>
      </c>
      <c r="L44" s="26">
        <v>1</v>
      </c>
      <c r="M44" s="26">
        <v>100</v>
      </c>
      <c r="N44" s="26">
        <f>SUM(Table1[[#This Row],[AJus1]:[AJus4]])</f>
        <v>0</v>
      </c>
      <c r="O44" s="26"/>
      <c r="P44" s="26"/>
      <c r="Q44" s="26"/>
      <c r="R44" s="26"/>
      <c r="S44" s="26">
        <f>SUM(Table1[[#This Row],[ASus1]:[ASus3]])</f>
        <v>0</v>
      </c>
      <c r="T44" s="26"/>
      <c r="U44" s="26"/>
      <c r="V44" s="26"/>
      <c r="W44" s="26">
        <f>SUM(Table1[[#This Row],[ARes1]:[ARes8]])</f>
        <v>0</v>
      </c>
      <c r="X44" s="26"/>
      <c r="Y44" s="26"/>
      <c r="Z44" s="26"/>
      <c r="AA44" s="26"/>
      <c r="AB44" s="26"/>
      <c r="AC44" s="26"/>
      <c r="AD44" s="26"/>
      <c r="AE44" s="26"/>
      <c r="AF44" s="26">
        <f>SUM(Table1[[#This Row],[ACap1]:[ACap4]])</f>
        <v>0</v>
      </c>
      <c r="AG44" s="26"/>
      <c r="AH44" s="26"/>
      <c r="AI44" s="26"/>
      <c r="AJ44" s="26"/>
      <c r="AK44" s="26">
        <f>Table1[[#This Row],[AJustot]]+Table1[[#This Row],[ASustot]]+Table1[[#This Row],[ARestot]]+Table1[[#This Row],[ACaptot]]</f>
        <v>0</v>
      </c>
      <c r="AL44" s="26">
        <f>Table1[[#This Row],[Aprice]]+Table1[[#This Row],[ANPCtot]]</f>
        <v>100</v>
      </c>
      <c r="AM44" s="26">
        <f>Table1[[#This Row],[ANPCtot]]/Table1[[#This Row],[APTot]]</f>
        <v>0</v>
      </c>
      <c r="AN44" s="26"/>
      <c r="AO44" s="26">
        <f>SUM(Table1[[#This Row],[PQJus1]:[PQJus4]])</f>
        <v>0</v>
      </c>
      <c r="AP44" s="26"/>
      <c r="AQ44" s="26"/>
      <c r="AR44" s="26"/>
      <c r="AS44" s="26"/>
      <c r="AT44" s="26">
        <f>SUM(Table1[[#This Row],[PQSus1]:[PQSus3]])</f>
        <v>0</v>
      </c>
      <c r="AU44" s="26"/>
      <c r="AV44" s="26"/>
      <c r="AW44" s="26"/>
      <c r="AX44" s="26">
        <f>SUM(Table1[[#This Row],[PQRes1]:[PQRes8]])</f>
        <v>0</v>
      </c>
      <c r="AY44" s="26"/>
      <c r="AZ44" s="26"/>
      <c r="BA44" s="26"/>
      <c r="BB44" s="26"/>
      <c r="BC44" s="26"/>
      <c r="BD44" s="26"/>
      <c r="BE44" s="26"/>
      <c r="BF44" s="26"/>
      <c r="BG44" s="26">
        <f>SUM(Table1[[#This Row],[PQCap1]:[PQCap4]])</f>
        <v>0</v>
      </c>
      <c r="BH44" s="26"/>
      <c r="BI44" s="26"/>
      <c r="BJ44" s="26"/>
      <c r="BK44" s="26"/>
      <c r="BL44" s="26">
        <f>Table1[[#This Row],[PQJustot]]+Table1[[#This Row],[PQSustot]]+Table1[[#This Row],[PQRestot]]+Table1[[#This Row],[PQCaptot]]</f>
        <v>0</v>
      </c>
      <c r="BM44" s="15" t="s">
        <v>570</v>
      </c>
      <c r="BN44" s="15" t="s">
        <v>570</v>
      </c>
      <c r="BO44" s="9"/>
      <c r="BP44" s="9">
        <v>9939</v>
      </c>
      <c r="BQ44" s="9">
        <v>2000</v>
      </c>
      <c r="BR44" s="9">
        <v>2004</v>
      </c>
      <c r="BS44" s="9">
        <v>2008</v>
      </c>
      <c r="BT44" s="9">
        <v>2010</v>
      </c>
    </row>
    <row r="45" spans="1:72" ht="13.05" customHeight="1" x14ac:dyDescent="0.3">
      <c r="A45" s="9" t="s">
        <v>985</v>
      </c>
      <c r="B45" s="9" t="s">
        <v>972</v>
      </c>
      <c r="C45" s="9">
        <v>14</v>
      </c>
      <c r="D45" s="9" t="s">
        <v>14</v>
      </c>
      <c r="E45" s="9" t="s">
        <v>137</v>
      </c>
      <c r="F45" s="9" t="s">
        <v>265</v>
      </c>
      <c r="G45" s="12">
        <v>43709</v>
      </c>
      <c r="H45" s="9">
        <v>1200</v>
      </c>
      <c r="I45" s="13" t="s">
        <v>268</v>
      </c>
      <c r="J45" s="9" t="s">
        <v>304</v>
      </c>
      <c r="K45" s="9" t="s">
        <v>327</v>
      </c>
      <c r="L45" s="26">
        <v>1</v>
      </c>
      <c r="M45" s="26">
        <v>100</v>
      </c>
      <c r="N45" s="26">
        <f>SUM(Table1[[#This Row],[AJus1]:[AJus4]])</f>
        <v>0</v>
      </c>
      <c r="O45" s="26"/>
      <c r="P45" s="26"/>
      <c r="Q45" s="26"/>
      <c r="R45" s="26"/>
      <c r="S45" s="26">
        <f>SUM(Table1[[#This Row],[ASus1]:[ASus3]])</f>
        <v>0</v>
      </c>
      <c r="T45" s="26"/>
      <c r="U45" s="26"/>
      <c r="V45" s="26"/>
      <c r="W45" s="26">
        <f>SUM(Table1[[#This Row],[ARes1]:[ARes8]])</f>
        <v>0</v>
      </c>
      <c r="X45" s="26"/>
      <c r="Y45" s="26"/>
      <c r="Z45" s="26"/>
      <c r="AA45" s="26"/>
      <c r="AB45" s="26"/>
      <c r="AC45" s="26"/>
      <c r="AD45" s="26"/>
      <c r="AE45" s="26"/>
      <c r="AF45" s="26">
        <f>SUM(Table1[[#This Row],[ACap1]:[ACap4]])</f>
        <v>0</v>
      </c>
      <c r="AG45" s="26"/>
      <c r="AH45" s="26"/>
      <c r="AI45" s="26"/>
      <c r="AJ45" s="26"/>
      <c r="AK45" s="26">
        <f>Table1[[#This Row],[AJustot]]+Table1[[#This Row],[ASustot]]+Table1[[#This Row],[ARestot]]+Table1[[#This Row],[ACaptot]]</f>
        <v>0</v>
      </c>
      <c r="AL45" s="26">
        <f>Table1[[#This Row],[Aprice]]+Table1[[#This Row],[ANPCtot]]</f>
        <v>100</v>
      </c>
      <c r="AM45" s="26">
        <f>Table1[[#This Row],[ANPCtot]]/Table1[[#This Row],[APTot]]</f>
        <v>0</v>
      </c>
      <c r="AN45" s="26"/>
      <c r="AO45" s="26">
        <f>SUM(Table1[[#This Row],[PQJus1]:[PQJus4]])</f>
        <v>0</v>
      </c>
      <c r="AP45" s="26"/>
      <c r="AQ45" s="26"/>
      <c r="AR45" s="26"/>
      <c r="AS45" s="26"/>
      <c r="AT45" s="26">
        <f>SUM(Table1[[#This Row],[PQSus1]:[PQSus3]])</f>
        <v>0</v>
      </c>
      <c r="AU45" s="26"/>
      <c r="AV45" s="26"/>
      <c r="AW45" s="26"/>
      <c r="AX45" s="26">
        <f>SUM(Table1[[#This Row],[PQRes1]:[PQRes8]])</f>
        <v>0</v>
      </c>
      <c r="AY45" s="26"/>
      <c r="AZ45" s="26"/>
      <c r="BA45" s="26"/>
      <c r="BB45" s="26"/>
      <c r="BC45" s="26"/>
      <c r="BD45" s="26"/>
      <c r="BE45" s="26"/>
      <c r="BF45" s="26"/>
      <c r="BG45" s="26">
        <f>SUM(Table1[[#This Row],[PQCap1]:[PQCap4]])</f>
        <v>0</v>
      </c>
      <c r="BH45" s="26"/>
      <c r="BI45" s="26"/>
      <c r="BJ45" s="26"/>
      <c r="BK45" s="26"/>
      <c r="BL45" s="26">
        <f>Table1[[#This Row],[PQJustot]]+Table1[[#This Row],[PQSustot]]+Table1[[#This Row],[PQRestot]]+Table1[[#This Row],[PQCaptot]]</f>
        <v>0</v>
      </c>
      <c r="BM45" s="15" t="s">
        <v>570</v>
      </c>
      <c r="BN45" s="15" t="s">
        <v>570</v>
      </c>
      <c r="BO45" s="9"/>
      <c r="BP45" s="9">
        <v>9939</v>
      </c>
      <c r="BQ45" s="9">
        <v>2000</v>
      </c>
      <c r="BR45" s="9">
        <v>2004</v>
      </c>
      <c r="BS45" s="9">
        <v>2008</v>
      </c>
      <c r="BT45" s="9">
        <v>2010</v>
      </c>
    </row>
    <row r="46" spans="1:72" ht="13.05" customHeight="1" x14ac:dyDescent="0.3">
      <c r="A46" s="9" t="s">
        <v>986</v>
      </c>
      <c r="B46" s="9" t="s">
        <v>972</v>
      </c>
      <c r="C46" s="9">
        <v>15</v>
      </c>
      <c r="D46" s="9" t="s">
        <v>14</v>
      </c>
      <c r="E46" s="9" t="s">
        <v>138</v>
      </c>
      <c r="F46" s="9" t="s">
        <v>265</v>
      </c>
      <c r="G46" s="12">
        <v>43709</v>
      </c>
      <c r="H46" s="9">
        <v>1400</v>
      </c>
      <c r="I46" s="13" t="s">
        <v>268</v>
      </c>
      <c r="J46" s="9" t="s">
        <v>301</v>
      </c>
      <c r="K46" s="9" t="s">
        <v>327</v>
      </c>
      <c r="L46" s="26">
        <v>1</v>
      </c>
      <c r="M46" s="26">
        <v>100</v>
      </c>
      <c r="N46" s="26">
        <f>SUM(Table1[[#This Row],[AJus1]:[AJus4]])</f>
        <v>0</v>
      </c>
      <c r="O46" s="26"/>
      <c r="P46" s="26"/>
      <c r="Q46" s="26"/>
      <c r="R46" s="26"/>
      <c r="S46" s="26">
        <f>SUM(Table1[[#This Row],[ASus1]:[ASus3]])</f>
        <v>0</v>
      </c>
      <c r="T46" s="26"/>
      <c r="U46" s="26"/>
      <c r="V46" s="26"/>
      <c r="W46" s="26">
        <f>SUM(Table1[[#This Row],[ARes1]:[ARes8]])</f>
        <v>0</v>
      </c>
      <c r="X46" s="26"/>
      <c r="Y46" s="26"/>
      <c r="Z46" s="26"/>
      <c r="AA46" s="26"/>
      <c r="AB46" s="26"/>
      <c r="AC46" s="26"/>
      <c r="AD46" s="26"/>
      <c r="AE46" s="26"/>
      <c r="AF46" s="26">
        <f>SUM(Table1[[#This Row],[ACap1]:[ACap4]])</f>
        <v>0</v>
      </c>
      <c r="AG46" s="26"/>
      <c r="AH46" s="26"/>
      <c r="AI46" s="26"/>
      <c r="AJ46" s="26"/>
      <c r="AK46" s="26">
        <f>Table1[[#This Row],[AJustot]]+Table1[[#This Row],[ASustot]]+Table1[[#This Row],[ARestot]]+Table1[[#This Row],[ACaptot]]</f>
        <v>0</v>
      </c>
      <c r="AL46" s="26">
        <f>Table1[[#This Row],[Aprice]]+Table1[[#This Row],[ANPCtot]]</f>
        <v>100</v>
      </c>
      <c r="AM46" s="26">
        <f>Table1[[#This Row],[ANPCtot]]/Table1[[#This Row],[APTot]]</f>
        <v>0</v>
      </c>
      <c r="AN46" s="26"/>
      <c r="AO46" s="26">
        <f>SUM(Table1[[#This Row],[PQJus1]:[PQJus4]])</f>
        <v>0</v>
      </c>
      <c r="AP46" s="26"/>
      <c r="AQ46" s="26"/>
      <c r="AR46" s="26"/>
      <c r="AS46" s="26"/>
      <c r="AT46" s="26">
        <f>SUM(Table1[[#This Row],[PQSus1]:[PQSus3]])</f>
        <v>0</v>
      </c>
      <c r="AU46" s="26"/>
      <c r="AV46" s="26"/>
      <c r="AW46" s="26"/>
      <c r="AX46" s="26">
        <f>SUM(Table1[[#This Row],[PQRes1]:[PQRes8]])</f>
        <v>0</v>
      </c>
      <c r="AY46" s="26"/>
      <c r="AZ46" s="26"/>
      <c r="BA46" s="26"/>
      <c r="BB46" s="26"/>
      <c r="BC46" s="26"/>
      <c r="BD46" s="26"/>
      <c r="BE46" s="26"/>
      <c r="BF46" s="26"/>
      <c r="BG46" s="26">
        <f>SUM(Table1[[#This Row],[PQCap1]:[PQCap4]])</f>
        <v>0</v>
      </c>
      <c r="BH46" s="26"/>
      <c r="BI46" s="26"/>
      <c r="BJ46" s="26"/>
      <c r="BK46" s="26"/>
      <c r="BL46" s="26">
        <f>Table1[[#This Row],[PQJustot]]+Table1[[#This Row],[PQSustot]]+Table1[[#This Row],[PQRestot]]+Table1[[#This Row],[PQCaptot]]</f>
        <v>0</v>
      </c>
      <c r="BM46" s="15" t="s">
        <v>570</v>
      </c>
      <c r="BN46" s="15" t="s">
        <v>570</v>
      </c>
      <c r="BO46" s="9"/>
      <c r="BP46" s="9">
        <v>9939</v>
      </c>
      <c r="BQ46" s="9">
        <v>2000</v>
      </c>
      <c r="BR46" s="9">
        <v>2004</v>
      </c>
      <c r="BS46" s="9">
        <v>2008</v>
      </c>
      <c r="BT46" s="9">
        <v>2010</v>
      </c>
    </row>
    <row r="47" spans="1:72" ht="13.05" customHeight="1" x14ac:dyDescent="0.3">
      <c r="A47" s="9" t="s">
        <v>987</v>
      </c>
      <c r="B47" s="9" t="s">
        <v>972</v>
      </c>
      <c r="C47" s="9">
        <v>16</v>
      </c>
      <c r="D47" s="9" t="s">
        <v>14</v>
      </c>
      <c r="E47" s="9" t="s">
        <v>245</v>
      </c>
      <c r="F47" s="9" t="s">
        <v>265</v>
      </c>
      <c r="G47" s="12">
        <v>43709</v>
      </c>
      <c r="H47" s="9">
        <v>1200</v>
      </c>
      <c r="I47" s="13" t="s">
        <v>268</v>
      </c>
      <c r="J47" s="9" t="s">
        <v>301</v>
      </c>
      <c r="K47" s="9" t="s">
        <v>327</v>
      </c>
      <c r="L47" s="26">
        <v>1</v>
      </c>
      <c r="M47" s="26">
        <v>100</v>
      </c>
      <c r="N47" s="26">
        <f>SUM(Table1[[#This Row],[AJus1]:[AJus4]])</f>
        <v>0</v>
      </c>
      <c r="O47" s="26"/>
      <c r="P47" s="26"/>
      <c r="Q47" s="26"/>
      <c r="R47" s="26"/>
      <c r="S47" s="26">
        <f>SUM(Table1[[#This Row],[ASus1]:[ASus3]])</f>
        <v>0</v>
      </c>
      <c r="T47" s="26"/>
      <c r="U47" s="26"/>
      <c r="V47" s="26"/>
      <c r="W47" s="26">
        <f>SUM(Table1[[#This Row],[ARes1]:[ARes8]])</f>
        <v>0</v>
      </c>
      <c r="X47" s="26"/>
      <c r="Y47" s="26"/>
      <c r="Z47" s="26"/>
      <c r="AA47" s="26"/>
      <c r="AB47" s="26"/>
      <c r="AC47" s="26"/>
      <c r="AD47" s="26"/>
      <c r="AE47" s="26"/>
      <c r="AF47" s="26">
        <f>SUM(Table1[[#This Row],[ACap1]:[ACap4]])</f>
        <v>0</v>
      </c>
      <c r="AG47" s="26"/>
      <c r="AH47" s="26"/>
      <c r="AI47" s="26"/>
      <c r="AJ47" s="26"/>
      <c r="AK47" s="26">
        <f>Table1[[#This Row],[AJustot]]+Table1[[#This Row],[ASustot]]+Table1[[#This Row],[ARestot]]+Table1[[#This Row],[ACaptot]]</f>
        <v>0</v>
      </c>
      <c r="AL47" s="26">
        <f>Table1[[#This Row],[Aprice]]+Table1[[#This Row],[ANPCtot]]</f>
        <v>100</v>
      </c>
      <c r="AM47" s="26">
        <f>Table1[[#This Row],[ANPCtot]]/Table1[[#This Row],[APTot]]</f>
        <v>0</v>
      </c>
      <c r="AN47" s="26"/>
      <c r="AO47" s="26">
        <f>SUM(Table1[[#This Row],[PQJus1]:[PQJus4]])</f>
        <v>0</v>
      </c>
      <c r="AP47" s="26"/>
      <c r="AQ47" s="26"/>
      <c r="AR47" s="26"/>
      <c r="AS47" s="26"/>
      <c r="AT47" s="26">
        <f>SUM(Table1[[#This Row],[PQSus1]:[PQSus3]])</f>
        <v>0</v>
      </c>
      <c r="AU47" s="26"/>
      <c r="AV47" s="26"/>
      <c r="AW47" s="26"/>
      <c r="AX47" s="26">
        <f>SUM(Table1[[#This Row],[PQRes1]:[PQRes8]])</f>
        <v>0</v>
      </c>
      <c r="AY47" s="26"/>
      <c r="AZ47" s="26"/>
      <c r="BA47" s="26"/>
      <c r="BB47" s="26"/>
      <c r="BC47" s="26"/>
      <c r="BD47" s="26"/>
      <c r="BE47" s="26"/>
      <c r="BF47" s="26"/>
      <c r="BG47" s="26">
        <f>SUM(Table1[[#This Row],[PQCap1]:[PQCap4]])</f>
        <v>0</v>
      </c>
      <c r="BH47" s="26"/>
      <c r="BI47" s="26"/>
      <c r="BJ47" s="26"/>
      <c r="BK47" s="26"/>
      <c r="BL47" s="26">
        <f>Table1[[#This Row],[PQJustot]]+Table1[[#This Row],[PQSustot]]+Table1[[#This Row],[PQRestot]]+Table1[[#This Row],[PQCaptot]]</f>
        <v>0</v>
      </c>
      <c r="BM47" s="15" t="s">
        <v>570</v>
      </c>
      <c r="BN47" s="15" t="s">
        <v>570</v>
      </c>
      <c r="BO47" s="9"/>
      <c r="BP47" s="9">
        <v>9939</v>
      </c>
      <c r="BQ47" s="9">
        <v>2000</v>
      </c>
      <c r="BR47" s="9">
        <v>2004</v>
      </c>
      <c r="BS47" s="9">
        <v>2008</v>
      </c>
      <c r="BT47" s="9">
        <v>2010</v>
      </c>
    </row>
    <row r="48" spans="1:72" ht="13.05" customHeight="1" x14ac:dyDescent="0.3">
      <c r="A48" s="9" t="s">
        <v>501</v>
      </c>
      <c r="B48" s="9" t="s">
        <v>516</v>
      </c>
      <c r="C48" s="9">
        <v>6</v>
      </c>
      <c r="D48" s="9" t="s">
        <v>12</v>
      </c>
      <c r="E48" s="9" t="s">
        <v>65</v>
      </c>
      <c r="F48" s="9" t="s">
        <v>265</v>
      </c>
      <c r="G48" s="12">
        <v>43922</v>
      </c>
      <c r="H48" s="9">
        <v>759</v>
      </c>
      <c r="I48" s="13" t="s">
        <v>270</v>
      </c>
      <c r="J48" s="9" t="s">
        <v>276</v>
      </c>
      <c r="K48" s="9" t="s">
        <v>327</v>
      </c>
      <c r="L48" s="26">
        <v>1</v>
      </c>
      <c r="M48" s="26"/>
      <c r="N48" s="26">
        <f>SUM(Table1[[#This Row],[AJus1]:[AJus4]])</f>
        <v>0</v>
      </c>
      <c r="O48" s="26"/>
      <c r="P48" s="26"/>
      <c r="Q48" s="26"/>
      <c r="R48" s="26"/>
      <c r="S48" s="26">
        <f>SUM(Table1[[#This Row],[ASus1]:[ASus3]])</f>
        <v>0</v>
      </c>
      <c r="T48" s="26"/>
      <c r="U48" s="26"/>
      <c r="V48" s="26"/>
      <c r="W48" s="26">
        <f>SUM(Table1[[#This Row],[ARes1]:[ARes8]])</f>
        <v>50</v>
      </c>
      <c r="X48" s="26">
        <v>20</v>
      </c>
      <c r="Y48" s="26"/>
      <c r="Z48" s="26"/>
      <c r="AA48" s="26"/>
      <c r="AB48" s="26"/>
      <c r="AC48" s="26"/>
      <c r="AD48" s="26"/>
      <c r="AE48" s="26">
        <v>30</v>
      </c>
      <c r="AF48" s="26">
        <f>SUM(Table1[[#This Row],[ACap1]:[ACap4]])</f>
        <v>50</v>
      </c>
      <c r="AG48" s="26">
        <v>10</v>
      </c>
      <c r="AH48" s="26"/>
      <c r="AI48" s="26">
        <v>40</v>
      </c>
      <c r="AJ48" s="26"/>
      <c r="AK48" s="26">
        <f>Table1[[#This Row],[AJustot]]+Table1[[#This Row],[ASustot]]+Table1[[#This Row],[ARestot]]+Table1[[#This Row],[ACaptot]]</f>
        <v>100</v>
      </c>
      <c r="AL48" s="26">
        <f>Table1[[#This Row],[Aprice]]+Table1[[#This Row],[ANPCtot]]</f>
        <v>100</v>
      </c>
      <c r="AM48" s="26">
        <f>Table1[[#This Row],[ANPCtot]]/Table1[[#This Row],[APTot]]</f>
        <v>1</v>
      </c>
      <c r="AN48" s="26"/>
      <c r="AO48" s="26">
        <f>SUM(Table1[[#This Row],[PQJus1]:[PQJus4]])</f>
        <v>0</v>
      </c>
      <c r="AP48" s="26"/>
      <c r="AQ48" s="26"/>
      <c r="AR48" s="26"/>
      <c r="AS48" s="26"/>
      <c r="AT48" s="26">
        <f>SUM(Table1[[#This Row],[PQSus1]:[PQSus3]])</f>
        <v>0</v>
      </c>
      <c r="AU48" s="26"/>
      <c r="AV48" s="26"/>
      <c r="AW48" s="26"/>
      <c r="AX48" s="26">
        <f>SUM(Table1[[#This Row],[PQRes1]:[PQRes8]])</f>
        <v>0</v>
      </c>
      <c r="AY48" s="26"/>
      <c r="AZ48" s="26"/>
      <c r="BA48" s="26"/>
      <c r="BB48" s="26"/>
      <c r="BC48" s="26"/>
      <c r="BD48" s="26"/>
      <c r="BE48" s="26"/>
      <c r="BF48" s="26"/>
      <c r="BG48" s="26">
        <f>SUM(Table1[[#This Row],[PQCap1]:[PQCap4]])</f>
        <v>1</v>
      </c>
      <c r="BH48" s="26"/>
      <c r="BI48" s="26">
        <v>1</v>
      </c>
      <c r="BJ48" s="26"/>
      <c r="BK48" s="26"/>
      <c r="BL48" s="26">
        <f>Table1[[#This Row],[PQJustot]]+Table1[[#This Row],[PQSustot]]+Table1[[#This Row],[PQRestot]]+Table1[[#This Row],[PQCaptot]]</f>
        <v>1</v>
      </c>
      <c r="BM48" s="15" t="s">
        <v>589</v>
      </c>
      <c r="BN48" s="9" t="s">
        <v>367</v>
      </c>
      <c r="BO48" s="9"/>
      <c r="BP48" s="9">
        <v>2450</v>
      </c>
      <c r="BQ48" s="9">
        <v>2000</v>
      </c>
      <c r="BR48" s="9">
        <v>2007</v>
      </c>
      <c r="BS48" s="9">
        <v>2016</v>
      </c>
      <c r="BT48" s="9">
        <v>2020</v>
      </c>
    </row>
    <row r="49" spans="1:72" ht="13.05" customHeight="1" x14ac:dyDescent="0.3">
      <c r="A49" s="9" t="s">
        <v>528</v>
      </c>
      <c r="B49" s="9" t="s">
        <v>541</v>
      </c>
      <c r="C49" s="9">
        <v>1</v>
      </c>
      <c r="D49" s="9" t="s">
        <v>13</v>
      </c>
      <c r="E49" s="9" t="s">
        <v>165</v>
      </c>
      <c r="F49" s="9" t="s">
        <v>265</v>
      </c>
      <c r="G49" s="12">
        <v>44307</v>
      </c>
      <c r="H49" s="9">
        <v>350</v>
      </c>
      <c r="I49" s="13" t="s">
        <v>268</v>
      </c>
      <c r="J49" s="9" t="s">
        <v>306</v>
      </c>
      <c r="K49" s="9" t="s">
        <v>327</v>
      </c>
      <c r="L49" s="26">
        <v>1</v>
      </c>
      <c r="M49" s="26">
        <v>100</v>
      </c>
      <c r="N49" s="26">
        <f>SUM(Table1[[#This Row],[AJus1]:[AJus4]])</f>
        <v>0</v>
      </c>
      <c r="O49" s="26"/>
      <c r="P49" s="26"/>
      <c r="Q49" s="26"/>
      <c r="R49" s="26"/>
      <c r="S49" s="26">
        <f>SUM(Table1[[#This Row],[ASus1]:[ASus3]])</f>
        <v>0</v>
      </c>
      <c r="T49" s="26"/>
      <c r="U49" s="26"/>
      <c r="V49" s="26"/>
      <c r="W49" s="26">
        <f>SUM(Table1[[#This Row],[ARes1]:[ARes8]])</f>
        <v>0</v>
      </c>
      <c r="X49" s="26"/>
      <c r="Y49" s="26"/>
      <c r="Z49" s="26"/>
      <c r="AA49" s="26"/>
      <c r="AB49" s="26"/>
      <c r="AC49" s="26"/>
      <c r="AD49" s="26"/>
      <c r="AE49" s="26"/>
      <c r="AF49" s="26">
        <f>SUM(Table1[[#This Row],[ACap1]:[ACap4]])</f>
        <v>0</v>
      </c>
      <c r="AG49" s="26"/>
      <c r="AH49" s="26"/>
      <c r="AI49" s="26"/>
      <c r="AJ49" s="26"/>
      <c r="AK49" s="26">
        <f>Table1[[#This Row],[AJustot]]+Table1[[#This Row],[ASustot]]+Table1[[#This Row],[ARestot]]+Table1[[#This Row],[ACaptot]]</f>
        <v>0</v>
      </c>
      <c r="AL49" s="26">
        <f>Table1[[#This Row],[Aprice]]+Table1[[#This Row],[ANPCtot]]</f>
        <v>100</v>
      </c>
      <c r="AM49" s="26">
        <f>Table1[[#This Row],[ANPCtot]]/Table1[[#This Row],[APTot]]</f>
        <v>0</v>
      </c>
      <c r="AN49" s="26"/>
      <c r="AO49" s="26">
        <f>SUM(Table1[[#This Row],[PQJus1]:[PQJus4]])</f>
        <v>0</v>
      </c>
      <c r="AP49" s="26"/>
      <c r="AQ49" s="26"/>
      <c r="AR49" s="26"/>
      <c r="AS49" s="26"/>
      <c r="AT49" s="26">
        <f>SUM(Table1[[#This Row],[PQSus1]:[PQSus3]])</f>
        <v>0</v>
      </c>
      <c r="AU49" s="26"/>
      <c r="AV49" s="26"/>
      <c r="AW49" s="26"/>
      <c r="AX49" s="26">
        <f>SUM(Table1[[#This Row],[PQRes1]:[PQRes8]])</f>
        <v>0</v>
      </c>
      <c r="AY49" s="26"/>
      <c r="AZ49" s="26"/>
      <c r="BA49" s="26"/>
      <c r="BB49" s="26"/>
      <c r="BC49" s="26"/>
      <c r="BD49" s="26"/>
      <c r="BE49" s="26"/>
      <c r="BF49" s="26"/>
      <c r="BG49" s="26">
        <f>SUM(Table1[[#This Row],[PQCap1]:[PQCap4]])</f>
        <v>0</v>
      </c>
      <c r="BH49" s="26"/>
      <c r="BI49" s="26"/>
      <c r="BJ49" s="26"/>
      <c r="BK49" s="26"/>
      <c r="BL49" s="26">
        <f>Table1[[#This Row],[PQJustot]]+Table1[[#This Row],[PQSustot]]+Table1[[#This Row],[PQRestot]]+Table1[[#This Row],[PQCaptot]]</f>
        <v>0</v>
      </c>
      <c r="BM49" s="9" t="s">
        <v>366</v>
      </c>
      <c r="BN49" s="9" t="s">
        <v>366</v>
      </c>
      <c r="BO49" s="15" t="s">
        <v>597</v>
      </c>
      <c r="BP49" s="9">
        <v>0</v>
      </c>
      <c r="BQ49" s="9"/>
      <c r="BR49" s="9"/>
      <c r="BS49" s="9"/>
      <c r="BT49" s="9"/>
    </row>
    <row r="50" spans="1:72" ht="13.05" customHeight="1" x14ac:dyDescent="0.3">
      <c r="A50" s="9" t="s">
        <v>529</v>
      </c>
      <c r="B50" s="9" t="s">
        <v>541</v>
      </c>
      <c r="C50" s="9">
        <v>2</v>
      </c>
      <c r="D50" s="9" t="s">
        <v>13</v>
      </c>
      <c r="E50" s="9" t="s">
        <v>183</v>
      </c>
      <c r="F50" s="9" t="s">
        <v>265</v>
      </c>
      <c r="G50" s="12">
        <v>44320</v>
      </c>
      <c r="H50" s="9">
        <v>720</v>
      </c>
      <c r="I50" s="13" t="s">
        <v>268</v>
      </c>
      <c r="J50" s="9" t="s">
        <v>306</v>
      </c>
      <c r="K50" s="9" t="s">
        <v>327</v>
      </c>
      <c r="L50" s="26">
        <v>1</v>
      </c>
      <c r="M50" s="26">
        <v>100</v>
      </c>
      <c r="N50" s="26">
        <f>SUM(Table1[[#This Row],[AJus1]:[AJus4]])</f>
        <v>0</v>
      </c>
      <c r="O50" s="26"/>
      <c r="P50" s="26"/>
      <c r="Q50" s="26"/>
      <c r="R50" s="26"/>
      <c r="S50" s="26">
        <f>SUM(Table1[[#This Row],[ASus1]:[ASus3]])</f>
        <v>0</v>
      </c>
      <c r="T50" s="26"/>
      <c r="U50" s="26"/>
      <c r="V50" s="26"/>
      <c r="W50" s="26">
        <f>SUM(Table1[[#This Row],[ARes1]:[ARes8]])</f>
        <v>0</v>
      </c>
      <c r="X50" s="26"/>
      <c r="Y50" s="26"/>
      <c r="Z50" s="26"/>
      <c r="AA50" s="26"/>
      <c r="AB50" s="26"/>
      <c r="AC50" s="26"/>
      <c r="AD50" s="26"/>
      <c r="AE50" s="26"/>
      <c r="AF50" s="26">
        <f>SUM(Table1[[#This Row],[ACap1]:[ACap4]])</f>
        <v>0</v>
      </c>
      <c r="AG50" s="26"/>
      <c r="AH50" s="26"/>
      <c r="AI50" s="26"/>
      <c r="AJ50" s="26"/>
      <c r="AK50" s="26">
        <f>Table1[[#This Row],[AJustot]]+Table1[[#This Row],[ASustot]]+Table1[[#This Row],[ARestot]]+Table1[[#This Row],[ACaptot]]</f>
        <v>0</v>
      </c>
      <c r="AL50" s="26">
        <f>Table1[[#This Row],[Aprice]]+Table1[[#This Row],[ANPCtot]]</f>
        <v>100</v>
      </c>
      <c r="AM50" s="26">
        <f>Table1[[#This Row],[ANPCtot]]/Table1[[#This Row],[APTot]]</f>
        <v>0</v>
      </c>
      <c r="AN50" s="26"/>
      <c r="AO50" s="26">
        <f>SUM(Table1[[#This Row],[PQJus1]:[PQJus4]])</f>
        <v>0</v>
      </c>
      <c r="AP50" s="26"/>
      <c r="AQ50" s="26"/>
      <c r="AR50" s="26"/>
      <c r="AS50" s="26"/>
      <c r="AT50" s="26">
        <f>SUM(Table1[[#This Row],[PQSus1]:[PQSus3]])</f>
        <v>0</v>
      </c>
      <c r="AU50" s="26"/>
      <c r="AV50" s="26"/>
      <c r="AW50" s="26"/>
      <c r="AX50" s="26">
        <f>SUM(Table1[[#This Row],[PQRes1]:[PQRes8]])</f>
        <v>0</v>
      </c>
      <c r="AY50" s="26"/>
      <c r="AZ50" s="26"/>
      <c r="BA50" s="26"/>
      <c r="BB50" s="26"/>
      <c r="BC50" s="26"/>
      <c r="BD50" s="26"/>
      <c r="BE50" s="26"/>
      <c r="BF50" s="26"/>
      <c r="BG50" s="26">
        <f>SUM(Table1[[#This Row],[PQCap1]:[PQCap4]])</f>
        <v>0</v>
      </c>
      <c r="BH50" s="26"/>
      <c r="BI50" s="26"/>
      <c r="BJ50" s="26"/>
      <c r="BK50" s="26"/>
      <c r="BL50" s="26">
        <f>Table1[[#This Row],[PQJustot]]+Table1[[#This Row],[PQSustot]]+Table1[[#This Row],[PQRestot]]+Table1[[#This Row],[PQCaptot]]</f>
        <v>0</v>
      </c>
      <c r="BM50" s="9" t="s">
        <v>366</v>
      </c>
      <c r="BN50" s="9" t="s">
        <v>366</v>
      </c>
      <c r="BO50" s="15" t="s">
        <v>594</v>
      </c>
      <c r="BP50" s="9">
        <v>0</v>
      </c>
      <c r="BQ50" s="9"/>
      <c r="BR50" s="9"/>
      <c r="BS50" s="9"/>
      <c r="BT50" s="9"/>
    </row>
    <row r="51" spans="1:72" ht="13.05" customHeight="1" x14ac:dyDescent="0.3">
      <c r="A51" s="9" t="s">
        <v>533</v>
      </c>
      <c r="B51" s="9" t="s">
        <v>541</v>
      </c>
      <c r="C51" s="9">
        <v>3</v>
      </c>
      <c r="D51" s="9" t="s">
        <v>13</v>
      </c>
      <c r="E51" s="9" t="s">
        <v>249</v>
      </c>
      <c r="F51" s="9" t="s">
        <v>265</v>
      </c>
      <c r="G51" s="12">
        <v>44320</v>
      </c>
      <c r="H51" s="9">
        <v>720</v>
      </c>
      <c r="I51" s="13" t="s">
        <v>268</v>
      </c>
      <c r="J51" s="9" t="s">
        <v>306</v>
      </c>
      <c r="K51" s="9" t="s">
        <v>327</v>
      </c>
      <c r="L51" s="26">
        <v>1</v>
      </c>
      <c r="M51" s="26">
        <v>100</v>
      </c>
      <c r="N51" s="26">
        <f>SUM(Table1[[#This Row],[AJus1]:[AJus4]])</f>
        <v>0</v>
      </c>
      <c r="O51" s="26"/>
      <c r="P51" s="26"/>
      <c r="Q51" s="26"/>
      <c r="R51" s="26"/>
      <c r="S51" s="26">
        <f>SUM(Table1[[#This Row],[ASus1]:[ASus3]])</f>
        <v>0</v>
      </c>
      <c r="T51" s="26"/>
      <c r="U51" s="26"/>
      <c r="V51" s="26"/>
      <c r="W51" s="26">
        <f>SUM(Table1[[#This Row],[ARes1]:[ARes8]])</f>
        <v>0</v>
      </c>
      <c r="X51" s="26"/>
      <c r="Y51" s="26"/>
      <c r="Z51" s="26"/>
      <c r="AA51" s="26"/>
      <c r="AB51" s="26"/>
      <c r="AC51" s="26"/>
      <c r="AD51" s="26"/>
      <c r="AE51" s="26"/>
      <c r="AF51" s="26">
        <f>SUM(Table1[[#This Row],[ACap1]:[ACap4]])</f>
        <v>0</v>
      </c>
      <c r="AG51" s="26"/>
      <c r="AH51" s="26"/>
      <c r="AI51" s="26"/>
      <c r="AJ51" s="26"/>
      <c r="AK51" s="26">
        <f>Table1[[#This Row],[AJustot]]+Table1[[#This Row],[ASustot]]+Table1[[#This Row],[ARestot]]+Table1[[#This Row],[ACaptot]]</f>
        <v>0</v>
      </c>
      <c r="AL51" s="26">
        <f>Table1[[#This Row],[Aprice]]+Table1[[#This Row],[ANPCtot]]</f>
        <v>100</v>
      </c>
      <c r="AM51" s="26">
        <f>Table1[[#This Row],[ANPCtot]]/Table1[[#This Row],[APTot]]</f>
        <v>0</v>
      </c>
      <c r="AN51" s="26"/>
      <c r="AO51" s="26">
        <f>SUM(Table1[[#This Row],[PQJus1]:[PQJus4]])</f>
        <v>0</v>
      </c>
      <c r="AP51" s="26"/>
      <c r="AQ51" s="26"/>
      <c r="AR51" s="26"/>
      <c r="AS51" s="26"/>
      <c r="AT51" s="26">
        <f>SUM(Table1[[#This Row],[PQSus1]:[PQSus3]])</f>
        <v>0</v>
      </c>
      <c r="AU51" s="26"/>
      <c r="AV51" s="26"/>
      <c r="AW51" s="26"/>
      <c r="AX51" s="26">
        <f>SUM(Table1[[#This Row],[PQRes1]:[PQRes8]])</f>
        <v>0</v>
      </c>
      <c r="AY51" s="26"/>
      <c r="AZ51" s="26"/>
      <c r="BA51" s="26"/>
      <c r="BB51" s="26"/>
      <c r="BC51" s="26"/>
      <c r="BD51" s="26"/>
      <c r="BE51" s="26"/>
      <c r="BF51" s="26"/>
      <c r="BG51" s="26">
        <f>SUM(Table1[[#This Row],[PQCap1]:[PQCap4]])</f>
        <v>0</v>
      </c>
      <c r="BH51" s="26"/>
      <c r="BI51" s="26"/>
      <c r="BJ51" s="26"/>
      <c r="BK51" s="26"/>
      <c r="BL51" s="26">
        <f>Table1[[#This Row],[PQJustot]]+Table1[[#This Row],[PQSustot]]+Table1[[#This Row],[PQRestot]]+Table1[[#This Row],[PQCaptot]]</f>
        <v>0</v>
      </c>
      <c r="BM51" s="9" t="s">
        <v>366</v>
      </c>
      <c r="BN51" s="9" t="s">
        <v>366</v>
      </c>
      <c r="BO51" s="15" t="s">
        <v>594</v>
      </c>
      <c r="BP51" s="9">
        <v>0</v>
      </c>
      <c r="BQ51" s="9"/>
      <c r="BR51" s="9"/>
      <c r="BS51" s="9"/>
      <c r="BT51" s="9"/>
    </row>
    <row r="52" spans="1:72" ht="13.05" customHeight="1" x14ac:dyDescent="0.3">
      <c r="A52" s="9" t="s">
        <v>534</v>
      </c>
      <c r="B52" s="9" t="s">
        <v>541</v>
      </c>
      <c r="C52" s="9">
        <v>4</v>
      </c>
      <c r="D52" s="9" t="s">
        <v>13</v>
      </c>
      <c r="E52" s="9" t="s">
        <v>186</v>
      </c>
      <c r="F52" s="9" t="s">
        <v>265</v>
      </c>
      <c r="G52" s="12">
        <v>44362</v>
      </c>
      <c r="H52" s="9">
        <v>1200</v>
      </c>
      <c r="I52" s="13" t="s">
        <v>268</v>
      </c>
      <c r="J52" s="9" t="s">
        <v>306</v>
      </c>
      <c r="K52" s="9" t="s">
        <v>327</v>
      </c>
      <c r="L52" s="26">
        <v>1</v>
      </c>
      <c r="M52" s="26">
        <v>100</v>
      </c>
      <c r="N52" s="26">
        <f>SUM(Table1[[#This Row],[AJus1]:[AJus4]])</f>
        <v>0</v>
      </c>
      <c r="O52" s="26"/>
      <c r="P52" s="26"/>
      <c r="Q52" s="26"/>
      <c r="R52" s="26"/>
      <c r="S52" s="26">
        <f>SUM(Table1[[#This Row],[ASus1]:[ASus3]])</f>
        <v>0</v>
      </c>
      <c r="T52" s="26"/>
      <c r="U52" s="26"/>
      <c r="V52" s="26"/>
      <c r="W52" s="26">
        <f>SUM(Table1[[#This Row],[ARes1]:[ARes8]])</f>
        <v>0</v>
      </c>
      <c r="X52" s="26"/>
      <c r="Y52" s="26"/>
      <c r="Z52" s="26"/>
      <c r="AA52" s="26"/>
      <c r="AB52" s="26"/>
      <c r="AC52" s="26"/>
      <c r="AD52" s="26"/>
      <c r="AE52" s="26"/>
      <c r="AF52" s="26">
        <f>SUM(Table1[[#This Row],[ACap1]:[ACap4]])</f>
        <v>0</v>
      </c>
      <c r="AG52" s="26"/>
      <c r="AH52" s="26"/>
      <c r="AI52" s="26"/>
      <c r="AJ52" s="26"/>
      <c r="AK52" s="26">
        <f>Table1[[#This Row],[AJustot]]+Table1[[#This Row],[ASustot]]+Table1[[#This Row],[ARestot]]+Table1[[#This Row],[ACaptot]]</f>
        <v>0</v>
      </c>
      <c r="AL52" s="26">
        <f>Table1[[#This Row],[Aprice]]+Table1[[#This Row],[ANPCtot]]</f>
        <v>100</v>
      </c>
      <c r="AM52" s="26">
        <f>Table1[[#This Row],[ANPCtot]]/Table1[[#This Row],[APTot]]</f>
        <v>0</v>
      </c>
      <c r="AN52" s="26"/>
      <c r="AO52" s="26">
        <f>SUM(Table1[[#This Row],[PQJus1]:[PQJus4]])</f>
        <v>0</v>
      </c>
      <c r="AP52" s="26"/>
      <c r="AQ52" s="26"/>
      <c r="AR52" s="26"/>
      <c r="AS52" s="26"/>
      <c r="AT52" s="26">
        <f>SUM(Table1[[#This Row],[PQSus1]:[PQSus3]])</f>
        <v>0</v>
      </c>
      <c r="AU52" s="26"/>
      <c r="AV52" s="26"/>
      <c r="AW52" s="26"/>
      <c r="AX52" s="26">
        <f>SUM(Table1[[#This Row],[PQRes1]:[PQRes8]])</f>
        <v>0</v>
      </c>
      <c r="AY52" s="26"/>
      <c r="AZ52" s="26"/>
      <c r="BA52" s="26"/>
      <c r="BB52" s="26"/>
      <c r="BC52" s="26"/>
      <c r="BD52" s="26"/>
      <c r="BE52" s="26"/>
      <c r="BF52" s="26"/>
      <c r="BG52" s="26">
        <f>SUM(Table1[[#This Row],[PQCap1]:[PQCap4]])</f>
        <v>0</v>
      </c>
      <c r="BH52" s="26"/>
      <c r="BI52" s="26"/>
      <c r="BJ52" s="26"/>
      <c r="BK52" s="26"/>
      <c r="BL52" s="26">
        <f>Table1[[#This Row],[PQJustot]]+Table1[[#This Row],[PQSustot]]+Table1[[#This Row],[PQRestot]]+Table1[[#This Row],[PQCaptot]]</f>
        <v>0</v>
      </c>
      <c r="BM52" s="9" t="s">
        <v>366</v>
      </c>
      <c r="BN52" s="9" t="s">
        <v>366</v>
      </c>
      <c r="BO52" s="15" t="s">
        <v>595</v>
      </c>
      <c r="BP52" s="9">
        <v>0</v>
      </c>
      <c r="BQ52" s="9"/>
      <c r="BR52" s="9"/>
      <c r="BS52" s="9"/>
      <c r="BT52" s="9"/>
    </row>
    <row r="53" spans="1:72" ht="13.05" customHeight="1" x14ac:dyDescent="0.3">
      <c r="A53" s="9" t="s">
        <v>530</v>
      </c>
      <c r="B53" s="9" t="s">
        <v>541</v>
      </c>
      <c r="C53" s="9">
        <v>5</v>
      </c>
      <c r="D53" s="9" t="s">
        <v>13</v>
      </c>
      <c r="E53" s="9" t="s">
        <v>184</v>
      </c>
      <c r="F53" s="9" t="s">
        <v>265</v>
      </c>
      <c r="G53" s="12">
        <v>44377</v>
      </c>
      <c r="H53" s="9">
        <v>399</v>
      </c>
      <c r="I53" s="13" t="s">
        <v>268</v>
      </c>
      <c r="J53" s="9" t="s">
        <v>306</v>
      </c>
      <c r="K53" s="9" t="s">
        <v>327</v>
      </c>
      <c r="L53" s="26">
        <v>1</v>
      </c>
      <c r="M53" s="26">
        <v>100</v>
      </c>
      <c r="N53" s="26">
        <f>SUM(Table1[[#This Row],[AJus1]:[AJus4]])</f>
        <v>0</v>
      </c>
      <c r="O53" s="26"/>
      <c r="P53" s="26"/>
      <c r="Q53" s="26"/>
      <c r="R53" s="26"/>
      <c r="S53" s="26">
        <f>SUM(Table1[[#This Row],[ASus1]:[ASus3]])</f>
        <v>0</v>
      </c>
      <c r="T53" s="26"/>
      <c r="U53" s="26"/>
      <c r="V53" s="26"/>
      <c r="W53" s="26">
        <f>SUM(Table1[[#This Row],[ARes1]:[ARes8]])</f>
        <v>0</v>
      </c>
      <c r="X53" s="26"/>
      <c r="Y53" s="26"/>
      <c r="Z53" s="26"/>
      <c r="AA53" s="26"/>
      <c r="AB53" s="26"/>
      <c r="AC53" s="26"/>
      <c r="AD53" s="26"/>
      <c r="AE53" s="26"/>
      <c r="AF53" s="26">
        <f>SUM(Table1[[#This Row],[ACap1]:[ACap4]])</f>
        <v>0</v>
      </c>
      <c r="AG53" s="26"/>
      <c r="AH53" s="26"/>
      <c r="AI53" s="26"/>
      <c r="AJ53" s="26"/>
      <c r="AK53" s="26">
        <f>Table1[[#This Row],[AJustot]]+Table1[[#This Row],[ASustot]]+Table1[[#This Row],[ARestot]]+Table1[[#This Row],[ACaptot]]</f>
        <v>0</v>
      </c>
      <c r="AL53" s="26">
        <f>Table1[[#This Row],[Aprice]]+Table1[[#This Row],[ANPCtot]]</f>
        <v>100</v>
      </c>
      <c r="AM53" s="26">
        <f>Table1[[#This Row],[ANPCtot]]/Table1[[#This Row],[APTot]]</f>
        <v>0</v>
      </c>
      <c r="AN53" s="26"/>
      <c r="AO53" s="26">
        <f>SUM(Table1[[#This Row],[PQJus1]:[PQJus4]])</f>
        <v>0</v>
      </c>
      <c r="AP53" s="26"/>
      <c r="AQ53" s="26"/>
      <c r="AR53" s="26"/>
      <c r="AS53" s="26"/>
      <c r="AT53" s="26">
        <f>SUM(Table1[[#This Row],[PQSus1]:[PQSus3]])</f>
        <v>0</v>
      </c>
      <c r="AU53" s="26"/>
      <c r="AV53" s="26"/>
      <c r="AW53" s="26"/>
      <c r="AX53" s="26">
        <f>SUM(Table1[[#This Row],[PQRes1]:[PQRes8]])</f>
        <v>0</v>
      </c>
      <c r="AY53" s="26"/>
      <c r="AZ53" s="26"/>
      <c r="BA53" s="26"/>
      <c r="BB53" s="26"/>
      <c r="BC53" s="26"/>
      <c r="BD53" s="26"/>
      <c r="BE53" s="26"/>
      <c r="BF53" s="26"/>
      <c r="BG53" s="26">
        <f>SUM(Table1[[#This Row],[PQCap1]:[PQCap4]])</f>
        <v>0</v>
      </c>
      <c r="BH53" s="26"/>
      <c r="BI53" s="26"/>
      <c r="BJ53" s="26"/>
      <c r="BK53" s="26"/>
      <c r="BL53" s="26">
        <f>Table1[[#This Row],[PQJustot]]+Table1[[#This Row],[PQSustot]]+Table1[[#This Row],[PQRestot]]+Table1[[#This Row],[PQCaptot]]</f>
        <v>0</v>
      </c>
      <c r="BM53" s="9" t="s">
        <v>366</v>
      </c>
      <c r="BN53" s="9" t="s">
        <v>366</v>
      </c>
      <c r="BO53" s="15" t="s">
        <v>593</v>
      </c>
      <c r="BP53" s="9">
        <v>0</v>
      </c>
      <c r="BQ53" s="9"/>
      <c r="BR53" s="9"/>
      <c r="BS53" s="9"/>
      <c r="BT53" s="9"/>
    </row>
    <row r="54" spans="1:72" ht="13.05" customHeight="1" x14ac:dyDescent="0.3">
      <c r="A54" s="9" t="s">
        <v>425</v>
      </c>
      <c r="B54" s="9" t="s">
        <v>468</v>
      </c>
      <c r="C54" s="9">
        <v>10</v>
      </c>
      <c r="D54" s="9" t="s">
        <v>9</v>
      </c>
      <c r="E54" s="9" t="s">
        <v>88</v>
      </c>
      <c r="F54" s="9" t="s">
        <v>265</v>
      </c>
      <c r="G54" s="12">
        <v>44440</v>
      </c>
      <c r="H54" s="9">
        <v>300</v>
      </c>
      <c r="I54" s="13" t="s">
        <v>270</v>
      </c>
      <c r="J54" s="9" t="s">
        <v>276</v>
      </c>
      <c r="K54" s="9" t="s">
        <v>327</v>
      </c>
      <c r="L54" s="26">
        <v>1</v>
      </c>
      <c r="M54" s="26">
        <v>100</v>
      </c>
      <c r="N54" s="26">
        <f>SUM(Table1[[#This Row],[AJus1]:[AJus4]])</f>
        <v>0</v>
      </c>
      <c r="O54" s="26"/>
      <c r="P54" s="26"/>
      <c r="Q54" s="26"/>
      <c r="R54" s="26"/>
      <c r="S54" s="26">
        <f>SUM(Table1[[#This Row],[ASus1]:[ASus3]])</f>
        <v>0</v>
      </c>
      <c r="T54" s="26"/>
      <c r="U54" s="26"/>
      <c r="V54" s="26"/>
      <c r="W54" s="26">
        <f>SUM(Table1[[#This Row],[ARes1]:[ARes8]])</f>
        <v>0</v>
      </c>
      <c r="X54" s="26"/>
      <c r="Y54" s="26"/>
      <c r="Z54" s="26"/>
      <c r="AA54" s="26"/>
      <c r="AB54" s="26"/>
      <c r="AC54" s="26"/>
      <c r="AD54" s="26"/>
      <c r="AE54" s="26"/>
      <c r="AF54" s="26">
        <f>SUM(Table1[[#This Row],[ACap1]:[ACap4]])</f>
        <v>0</v>
      </c>
      <c r="AG54" s="26"/>
      <c r="AH54" s="26"/>
      <c r="AI54" s="26"/>
      <c r="AJ54" s="26"/>
      <c r="AK54" s="26">
        <f>Table1[[#This Row],[AJustot]]+Table1[[#This Row],[ASustot]]+Table1[[#This Row],[ARestot]]+Table1[[#This Row],[ACaptot]]</f>
        <v>0</v>
      </c>
      <c r="AL54" s="26">
        <f>Table1[[#This Row],[Aprice]]+Table1[[#This Row],[ANPCtot]]</f>
        <v>100</v>
      </c>
      <c r="AM54" s="26">
        <f>Table1[[#This Row],[ANPCtot]]/Table1[[#This Row],[APTot]]</f>
        <v>0</v>
      </c>
      <c r="AN54" s="26"/>
      <c r="AO54" s="26">
        <f>SUM(Table1[[#This Row],[PQJus1]:[PQJus4]])</f>
        <v>0</v>
      </c>
      <c r="AP54" s="26"/>
      <c r="AQ54" s="26"/>
      <c r="AR54" s="26"/>
      <c r="AS54" s="26"/>
      <c r="AT54" s="26">
        <f>SUM(Table1[[#This Row],[PQSus1]:[PQSus3]])</f>
        <v>0</v>
      </c>
      <c r="AU54" s="26"/>
      <c r="AV54" s="26"/>
      <c r="AW54" s="26"/>
      <c r="AX54" s="26">
        <f>SUM(Table1[[#This Row],[PQRes1]:[PQRes8]])</f>
        <v>0</v>
      </c>
      <c r="AY54" s="26"/>
      <c r="AZ54" s="26"/>
      <c r="BA54" s="26"/>
      <c r="BB54" s="26"/>
      <c r="BC54" s="26"/>
      <c r="BD54" s="26"/>
      <c r="BE54" s="26"/>
      <c r="BF54" s="26"/>
      <c r="BG54" s="26">
        <f>SUM(Table1[[#This Row],[PQCap1]:[PQCap4]])</f>
        <v>0</v>
      </c>
      <c r="BH54" s="26"/>
      <c r="BI54" s="26"/>
      <c r="BJ54" s="26"/>
      <c r="BK54" s="26"/>
      <c r="BL54" s="26">
        <f>Table1[[#This Row],[PQJustot]]+Table1[[#This Row],[PQSustot]]+Table1[[#This Row],[PQRestot]]+Table1[[#This Row],[PQCaptot]]</f>
        <v>0</v>
      </c>
      <c r="BM54" s="15" t="s">
        <v>663</v>
      </c>
      <c r="BN54" s="15" t="s">
        <v>469</v>
      </c>
      <c r="BO54" s="15" t="s">
        <v>664</v>
      </c>
      <c r="BP54" s="28">
        <v>7712.77</v>
      </c>
      <c r="BQ54">
        <v>2004</v>
      </c>
      <c r="BR54">
        <v>2010</v>
      </c>
      <c r="BS54">
        <v>2013</v>
      </c>
      <c r="BT54">
        <v>2014</v>
      </c>
    </row>
    <row r="55" spans="1:72" ht="13.05" customHeight="1" x14ac:dyDescent="0.3">
      <c r="A55" s="9" t="s">
        <v>426</v>
      </c>
      <c r="B55" s="9" t="s">
        <v>468</v>
      </c>
      <c r="C55" s="9">
        <v>11</v>
      </c>
      <c r="D55" s="9" t="s">
        <v>9</v>
      </c>
      <c r="E55" s="9" t="s">
        <v>91</v>
      </c>
      <c r="F55" s="9" t="s">
        <v>265</v>
      </c>
      <c r="G55" s="12">
        <v>44440</v>
      </c>
      <c r="H55" s="9">
        <v>433</v>
      </c>
      <c r="I55" s="13" t="s">
        <v>270</v>
      </c>
      <c r="J55" s="9" t="s">
        <v>276</v>
      </c>
      <c r="K55" s="9" t="s">
        <v>327</v>
      </c>
      <c r="L55" s="26">
        <v>1</v>
      </c>
      <c r="M55" s="26">
        <v>100</v>
      </c>
      <c r="N55" s="26">
        <f>SUM(Table1[[#This Row],[AJus1]:[AJus4]])</f>
        <v>0</v>
      </c>
      <c r="O55" s="26"/>
      <c r="P55" s="26"/>
      <c r="Q55" s="26"/>
      <c r="R55" s="26"/>
      <c r="S55" s="26">
        <f>SUM(Table1[[#This Row],[ASus1]:[ASus3]])</f>
        <v>0</v>
      </c>
      <c r="T55" s="26"/>
      <c r="U55" s="26"/>
      <c r="V55" s="26"/>
      <c r="W55" s="26">
        <f>SUM(Table1[[#This Row],[ARes1]:[ARes8]])</f>
        <v>0</v>
      </c>
      <c r="X55" s="26"/>
      <c r="Y55" s="26"/>
      <c r="Z55" s="26"/>
      <c r="AA55" s="26"/>
      <c r="AB55" s="26"/>
      <c r="AC55" s="26"/>
      <c r="AD55" s="26"/>
      <c r="AE55" s="26"/>
      <c r="AF55" s="26">
        <f>SUM(Table1[[#This Row],[ACap1]:[ACap4]])</f>
        <v>0</v>
      </c>
      <c r="AG55" s="26"/>
      <c r="AH55" s="26"/>
      <c r="AI55" s="26"/>
      <c r="AJ55" s="26"/>
      <c r="AK55" s="26">
        <f>Table1[[#This Row],[AJustot]]+Table1[[#This Row],[ASustot]]+Table1[[#This Row],[ARestot]]+Table1[[#This Row],[ACaptot]]</f>
        <v>0</v>
      </c>
      <c r="AL55" s="26">
        <f>Table1[[#This Row],[Aprice]]+Table1[[#This Row],[ANPCtot]]</f>
        <v>100</v>
      </c>
      <c r="AM55" s="26">
        <f>Table1[[#This Row],[ANPCtot]]/Table1[[#This Row],[APTot]]</f>
        <v>0</v>
      </c>
      <c r="AN55" s="26"/>
      <c r="AO55" s="26">
        <f>SUM(Table1[[#This Row],[PQJus1]:[PQJus4]])</f>
        <v>0</v>
      </c>
      <c r="AP55" s="26"/>
      <c r="AQ55" s="26"/>
      <c r="AR55" s="26"/>
      <c r="AS55" s="26"/>
      <c r="AT55" s="26">
        <f>SUM(Table1[[#This Row],[PQSus1]:[PQSus3]])</f>
        <v>0</v>
      </c>
      <c r="AU55" s="26"/>
      <c r="AV55" s="26"/>
      <c r="AW55" s="26"/>
      <c r="AX55" s="26">
        <f>SUM(Table1[[#This Row],[PQRes1]:[PQRes8]])</f>
        <v>0</v>
      </c>
      <c r="AY55" s="26"/>
      <c r="AZ55" s="26"/>
      <c r="BA55" s="26"/>
      <c r="BB55" s="26"/>
      <c r="BC55" s="26"/>
      <c r="BD55" s="26"/>
      <c r="BE55" s="26"/>
      <c r="BF55" s="26"/>
      <c r="BG55" s="26">
        <f>SUM(Table1[[#This Row],[PQCap1]:[PQCap4]])</f>
        <v>0</v>
      </c>
      <c r="BH55" s="26"/>
      <c r="BI55" s="26"/>
      <c r="BJ55" s="26"/>
      <c r="BK55" s="26"/>
      <c r="BL55" s="26">
        <f>Table1[[#This Row],[PQJustot]]+Table1[[#This Row],[PQSustot]]+Table1[[#This Row],[PQRestot]]+Table1[[#This Row],[PQCaptot]]</f>
        <v>0</v>
      </c>
      <c r="BM55" s="15" t="s">
        <v>663</v>
      </c>
      <c r="BN55" s="15" t="s">
        <v>469</v>
      </c>
      <c r="BO55" s="15" t="s">
        <v>664</v>
      </c>
      <c r="BP55" s="28">
        <v>7712.77</v>
      </c>
      <c r="BQ55">
        <v>2004</v>
      </c>
      <c r="BR55">
        <v>2010</v>
      </c>
      <c r="BS55">
        <v>2013</v>
      </c>
      <c r="BT55">
        <v>2014</v>
      </c>
    </row>
    <row r="56" spans="1:72" ht="13.05" customHeight="1" x14ac:dyDescent="0.3">
      <c r="A56" s="9" t="s">
        <v>427</v>
      </c>
      <c r="B56" s="9" t="s">
        <v>468</v>
      </c>
      <c r="C56" s="9">
        <v>12</v>
      </c>
      <c r="D56" s="9" t="s">
        <v>9</v>
      </c>
      <c r="E56" s="9" t="s">
        <v>94</v>
      </c>
      <c r="F56" s="9" t="s">
        <v>265</v>
      </c>
      <c r="G56" s="12">
        <v>44440</v>
      </c>
      <c r="H56" s="9">
        <v>225</v>
      </c>
      <c r="I56" s="13" t="s">
        <v>270</v>
      </c>
      <c r="J56" s="9" t="s">
        <v>276</v>
      </c>
      <c r="K56" s="9" t="s">
        <v>327</v>
      </c>
      <c r="L56" s="26">
        <v>1</v>
      </c>
      <c r="M56" s="26">
        <v>100</v>
      </c>
      <c r="N56" s="26">
        <f>SUM(Table1[[#This Row],[AJus1]:[AJus4]])</f>
        <v>0</v>
      </c>
      <c r="O56" s="26"/>
      <c r="P56" s="26"/>
      <c r="Q56" s="26"/>
      <c r="R56" s="26"/>
      <c r="S56" s="26">
        <f>SUM(Table1[[#This Row],[ASus1]:[ASus3]])</f>
        <v>0</v>
      </c>
      <c r="T56" s="26"/>
      <c r="U56" s="26"/>
      <c r="V56" s="26"/>
      <c r="W56" s="26">
        <f>SUM(Table1[[#This Row],[ARes1]:[ARes8]])</f>
        <v>0</v>
      </c>
      <c r="X56" s="26"/>
      <c r="Y56" s="26"/>
      <c r="Z56" s="26"/>
      <c r="AA56" s="26"/>
      <c r="AB56" s="26"/>
      <c r="AC56" s="26"/>
      <c r="AD56" s="26"/>
      <c r="AE56" s="26"/>
      <c r="AF56" s="26">
        <f>SUM(Table1[[#This Row],[ACap1]:[ACap4]])</f>
        <v>0</v>
      </c>
      <c r="AG56" s="26"/>
      <c r="AH56" s="26"/>
      <c r="AI56" s="26"/>
      <c r="AJ56" s="26"/>
      <c r="AK56" s="26">
        <f>Table1[[#This Row],[AJustot]]+Table1[[#This Row],[ASustot]]+Table1[[#This Row],[ARestot]]+Table1[[#This Row],[ACaptot]]</f>
        <v>0</v>
      </c>
      <c r="AL56" s="26">
        <f>Table1[[#This Row],[Aprice]]+Table1[[#This Row],[ANPCtot]]</f>
        <v>100</v>
      </c>
      <c r="AM56" s="26">
        <f>Table1[[#This Row],[ANPCtot]]/Table1[[#This Row],[APTot]]</f>
        <v>0</v>
      </c>
      <c r="AN56" s="26"/>
      <c r="AO56" s="26">
        <f>SUM(Table1[[#This Row],[PQJus1]:[PQJus4]])</f>
        <v>0</v>
      </c>
      <c r="AP56" s="26"/>
      <c r="AQ56" s="26"/>
      <c r="AR56" s="26"/>
      <c r="AS56" s="26"/>
      <c r="AT56" s="26">
        <f>SUM(Table1[[#This Row],[PQSus1]:[PQSus3]])</f>
        <v>0</v>
      </c>
      <c r="AU56" s="26"/>
      <c r="AV56" s="26"/>
      <c r="AW56" s="26"/>
      <c r="AX56" s="26">
        <f>SUM(Table1[[#This Row],[PQRes1]:[PQRes8]])</f>
        <v>0</v>
      </c>
      <c r="AY56" s="26"/>
      <c r="AZ56" s="26"/>
      <c r="BA56" s="26"/>
      <c r="BB56" s="26"/>
      <c r="BC56" s="26"/>
      <c r="BD56" s="26"/>
      <c r="BE56" s="26"/>
      <c r="BF56" s="26"/>
      <c r="BG56" s="26">
        <f>SUM(Table1[[#This Row],[PQCap1]:[PQCap4]])</f>
        <v>0</v>
      </c>
      <c r="BH56" s="26"/>
      <c r="BI56" s="26"/>
      <c r="BJ56" s="26"/>
      <c r="BK56" s="26"/>
      <c r="BL56" s="26">
        <f>Table1[[#This Row],[PQJustot]]+Table1[[#This Row],[PQSustot]]+Table1[[#This Row],[PQRestot]]+Table1[[#This Row],[PQCaptot]]</f>
        <v>0</v>
      </c>
      <c r="BM56" s="15" t="s">
        <v>663</v>
      </c>
      <c r="BN56" s="15" t="s">
        <v>469</v>
      </c>
      <c r="BO56" s="15" t="s">
        <v>664</v>
      </c>
      <c r="BP56" s="28">
        <v>7712.77</v>
      </c>
      <c r="BQ56">
        <v>2004</v>
      </c>
      <c r="BR56">
        <v>2010</v>
      </c>
      <c r="BS56">
        <v>2013</v>
      </c>
      <c r="BT56">
        <v>2014</v>
      </c>
    </row>
    <row r="57" spans="1:72" ht="13.05" customHeight="1" x14ac:dyDescent="0.3">
      <c r="A57" s="9" t="s">
        <v>988</v>
      </c>
      <c r="B57" s="9" t="s">
        <v>972</v>
      </c>
      <c r="C57" s="9">
        <v>17</v>
      </c>
      <c r="D57" s="9" t="s">
        <v>14</v>
      </c>
      <c r="E57" s="9" t="s">
        <v>148</v>
      </c>
      <c r="F57" s="9" t="s">
        <v>265</v>
      </c>
      <c r="G57" s="12">
        <v>44501</v>
      </c>
      <c r="H57" s="9"/>
      <c r="I57" s="13"/>
      <c r="J57" s="9"/>
      <c r="K57" s="9" t="s">
        <v>327</v>
      </c>
      <c r="L57" s="9">
        <v>0</v>
      </c>
      <c r="M57" s="9"/>
      <c r="N57" s="9">
        <f>SUM(Table1[[#This Row],[AJus1]:[AJus4]])</f>
        <v>0</v>
      </c>
      <c r="O57" s="9"/>
      <c r="P57" s="9"/>
      <c r="Q57" s="9"/>
      <c r="R57" s="9"/>
      <c r="S57" s="9">
        <f>SUM(Table1[[#This Row],[ASus1]:[ASus3]])</f>
        <v>0</v>
      </c>
      <c r="T57" s="9"/>
      <c r="U57" s="9"/>
      <c r="V57" s="9"/>
      <c r="W57" s="9">
        <f>SUM(Table1[[#This Row],[ARes1]:[ARes8]])</f>
        <v>0</v>
      </c>
      <c r="X57" s="9"/>
      <c r="Y57" s="9"/>
      <c r="Z57" s="9"/>
      <c r="AA57" s="9"/>
      <c r="AB57" s="9"/>
      <c r="AC57" s="9"/>
      <c r="AD57" s="9"/>
      <c r="AE57" s="9"/>
      <c r="AF57" s="26">
        <f>SUM(Table1[[#This Row],[ACap1]:[ACap4]])</f>
        <v>0</v>
      </c>
      <c r="AG57" s="9"/>
      <c r="AH57" s="9"/>
      <c r="AI57" s="9"/>
      <c r="AJ57" s="9"/>
      <c r="AK57" s="26">
        <f>Table1[[#This Row],[AJustot]]+Table1[[#This Row],[ASustot]]+Table1[[#This Row],[ARestot]]+Table1[[#This Row],[ACaptot]]</f>
        <v>0</v>
      </c>
      <c r="AL57" s="9">
        <f>Table1[[#This Row],[Aprice]]+Table1[[#This Row],[ANPCtot]]</f>
        <v>0</v>
      </c>
      <c r="AM57" s="9" t="e">
        <f>Table1[[#This Row],[ANPCtot]]/Table1[[#This Row],[APTot]]</f>
        <v>#DIV/0!</v>
      </c>
      <c r="AN57" s="9"/>
      <c r="AO57" s="9">
        <f>SUM(Table1[[#This Row],[PQJus1]:[PQJus4]])</f>
        <v>0</v>
      </c>
      <c r="AP57" s="9"/>
      <c r="AQ57" s="9"/>
      <c r="AR57" s="9"/>
      <c r="AS57" s="9"/>
      <c r="AT57" s="9">
        <f>SUM(Table1[[#This Row],[PQSus1]:[PQSus3]])</f>
        <v>0</v>
      </c>
      <c r="AU57" s="9"/>
      <c r="AV57" s="9"/>
      <c r="AW57" s="9"/>
      <c r="AX57" s="9">
        <f>SUM(Table1[[#This Row],[PQRes1]:[PQRes8]])</f>
        <v>0</v>
      </c>
      <c r="AY57" s="9"/>
      <c r="AZ57" s="9"/>
      <c r="BA57" s="9"/>
      <c r="BB57" s="9"/>
      <c r="BC57" s="9"/>
      <c r="BD57" s="9"/>
      <c r="BE57" s="9"/>
      <c r="BF57" s="9"/>
      <c r="BG57" s="26">
        <f>SUM(Table1[[#This Row],[PQCap1]:[PQCap4]])</f>
        <v>0</v>
      </c>
      <c r="BH57" s="9"/>
      <c r="BI57" s="9"/>
      <c r="BJ57" s="9"/>
      <c r="BK57" s="9"/>
      <c r="BL57" s="26">
        <f>Table1[[#This Row],[PQJustot]]+Table1[[#This Row],[PQSustot]]+Table1[[#This Row],[PQRestot]]+Table1[[#This Row],[PQCaptot]]</f>
        <v>0</v>
      </c>
      <c r="BM57" s="9"/>
      <c r="BN57" s="9"/>
      <c r="BO57" s="9"/>
      <c r="BP57" s="9">
        <v>12739</v>
      </c>
      <c r="BQ57" s="9"/>
      <c r="BR57" s="9"/>
      <c r="BS57" s="9"/>
      <c r="BT57" s="9"/>
    </row>
    <row r="58" spans="1:72" ht="13.05" customHeight="1" x14ac:dyDescent="0.3">
      <c r="A58" s="9" t="s">
        <v>989</v>
      </c>
      <c r="B58" s="9" t="s">
        <v>972</v>
      </c>
      <c r="C58" s="9">
        <v>18</v>
      </c>
      <c r="D58" s="9" t="s">
        <v>14</v>
      </c>
      <c r="E58" s="9" t="s">
        <v>151</v>
      </c>
      <c r="F58" s="9" t="s">
        <v>265</v>
      </c>
      <c r="G58" s="12">
        <v>44501</v>
      </c>
      <c r="H58" s="9"/>
      <c r="I58" s="13"/>
      <c r="J58" s="9"/>
      <c r="K58" s="9" t="s">
        <v>327</v>
      </c>
      <c r="L58" s="9">
        <v>0</v>
      </c>
      <c r="M58" s="9"/>
      <c r="N58" s="9">
        <f>SUM(Table1[[#This Row],[AJus1]:[AJus4]])</f>
        <v>0</v>
      </c>
      <c r="O58" s="9"/>
      <c r="P58" s="9"/>
      <c r="Q58" s="9"/>
      <c r="R58" s="9"/>
      <c r="S58" s="9">
        <f>SUM(Table1[[#This Row],[ASus1]:[ASus3]])</f>
        <v>0</v>
      </c>
      <c r="T58" s="9"/>
      <c r="U58" s="9"/>
      <c r="V58" s="9"/>
      <c r="W58" s="9">
        <f>SUM(Table1[[#This Row],[ARes1]:[ARes8]])</f>
        <v>0</v>
      </c>
      <c r="X58" s="9"/>
      <c r="Y58" s="9"/>
      <c r="Z58" s="9"/>
      <c r="AA58" s="9"/>
      <c r="AB58" s="9"/>
      <c r="AC58" s="9"/>
      <c r="AD58" s="9"/>
      <c r="AE58" s="9"/>
      <c r="AF58" s="26">
        <f>SUM(Table1[[#This Row],[ACap1]:[ACap4]])</f>
        <v>0</v>
      </c>
      <c r="AG58" s="9"/>
      <c r="AH58" s="9"/>
      <c r="AI58" s="9"/>
      <c r="AJ58" s="9"/>
      <c r="AK58" s="26">
        <f>Table1[[#This Row],[AJustot]]+Table1[[#This Row],[ASustot]]+Table1[[#This Row],[ARestot]]+Table1[[#This Row],[ACaptot]]</f>
        <v>0</v>
      </c>
      <c r="AL58" s="9">
        <f>Table1[[#This Row],[Aprice]]+Table1[[#This Row],[ANPCtot]]</f>
        <v>0</v>
      </c>
      <c r="AM58" s="9" t="e">
        <f>Table1[[#This Row],[ANPCtot]]/Table1[[#This Row],[APTot]]</f>
        <v>#DIV/0!</v>
      </c>
      <c r="AN58" s="9"/>
      <c r="AO58" s="9">
        <f>SUM(Table1[[#This Row],[PQJus1]:[PQJus4]])</f>
        <v>0</v>
      </c>
      <c r="AP58" s="9"/>
      <c r="AQ58" s="9"/>
      <c r="AR58" s="9"/>
      <c r="AS58" s="9"/>
      <c r="AT58" s="9">
        <f>SUM(Table1[[#This Row],[PQSus1]:[PQSus3]])</f>
        <v>0</v>
      </c>
      <c r="AU58" s="9"/>
      <c r="AV58" s="9"/>
      <c r="AW58" s="9"/>
      <c r="AX58" s="9">
        <f>SUM(Table1[[#This Row],[PQRes1]:[PQRes8]])</f>
        <v>0</v>
      </c>
      <c r="AY58" s="9"/>
      <c r="AZ58" s="9"/>
      <c r="BA58" s="9"/>
      <c r="BB58" s="9"/>
      <c r="BC58" s="9"/>
      <c r="BD58" s="9"/>
      <c r="BE58" s="9"/>
      <c r="BF58" s="9"/>
      <c r="BG58" s="26">
        <f>SUM(Table1[[#This Row],[PQCap1]:[PQCap4]])</f>
        <v>0</v>
      </c>
      <c r="BH58" s="9"/>
      <c r="BI58" s="9"/>
      <c r="BJ58" s="9"/>
      <c r="BK58" s="9"/>
      <c r="BL58" s="26">
        <f>Table1[[#This Row],[PQJustot]]+Table1[[#This Row],[PQSustot]]+Table1[[#This Row],[PQRestot]]+Table1[[#This Row],[PQCaptot]]</f>
        <v>0</v>
      </c>
      <c r="BM58" s="9"/>
      <c r="BN58" s="9"/>
      <c r="BO58" s="9"/>
      <c r="BP58" s="9">
        <v>12739</v>
      </c>
      <c r="BQ58" s="9"/>
      <c r="BR58" s="9"/>
      <c r="BS58" s="9"/>
      <c r="BT58" s="9"/>
    </row>
    <row r="59" spans="1:72" ht="13.05" customHeight="1" x14ac:dyDescent="0.3">
      <c r="A59" s="9" t="s">
        <v>990</v>
      </c>
      <c r="B59" s="9" t="s">
        <v>972</v>
      </c>
      <c r="C59" s="9">
        <v>19</v>
      </c>
      <c r="D59" s="9" t="s">
        <v>14</v>
      </c>
      <c r="E59" s="9" t="s">
        <v>152</v>
      </c>
      <c r="F59" s="9" t="s">
        <v>265</v>
      </c>
      <c r="G59" s="12">
        <v>44501</v>
      </c>
      <c r="H59" s="9"/>
      <c r="I59" s="13"/>
      <c r="J59" s="9"/>
      <c r="K59" s="9" t="s">
        <v>327</v>
      </c>
      <c r="L59" s="9">
        <v>0</v>
      </c>
      <c r="M59" s="9"/>
      <c r="N59" s="9">
        <f>SUM(Table1[[#This Row],[AJus1]:[AJus4]])</f>
        <v>0</v>
      </c>
      <c r="O59" s="9"/>
      <c r="P59" s="9"/>
      <c r="Q59" s="9"/>
      <c r="R59" s="9"/>
      <c r="S59" s="9">
        <f>SUM(Table1[[#This Row],[ASus1]:[ASus3]])</f>
        <v>0</v>
      </c>
      <c r="T59" s="9"/>
      <c r="U59" s="9"/>
      <c r="V59" s="9"/>
      <c r="W59" s="9">
        <f>SUM(Table1[[#This Row],[ARes1]:[ARes8]])</f>
        <v>0</v>
      </c>
      <c r="X59" s="9"/>
      <c r="Y59" s="9"/>
      <c r="Z59" s="9"/>
      <c r="AA59" s="9"/>
      <c r="AB59" s="9"/>
      <c r="AC59" s="9"/>
      <c r="AD59" s="9"/>
      <c r="AE59" s="9"/>
      <c r="AF59" s="26">
        <f>SUM(Table1[[#This Row],[ACap1]:[ACap4]])</f>
        <v>0</v>
      </c>
      <c r="AG59" s="9"/>
      <c r="AH59" s="9"/>
      <c r="AI59" s="9"/>
      <c r="AJ59" s="9"/>
      <c r="AK59" s="26">
        <f>Table1[[#This Row],[AJustot]]+Table1[[#This Row],[ASustot]]+Table1[[#This Row],[ARestot]]+Table1[[#This Row],[ACaptot]]</f>
        <v>0</v>
      </c>
      <c r="AL59" s="9">
        <f>Table1[[#This Row],[Aprice]]+Table1[[#This Row],[ANPCtot]]</f>
        <v>0</v>
      </c>
      <c r="AM59" s="9" t="e">
        <f>Table1[[#This Row],[ANPCtot]]/Table1[[#This Row],[APTot]]</f>
        <v>#DIV/0!</v>
      </c>
      <c r="AN59" s="9"/>
      <c r="AO59" s="9">
        <f>SUM(Table1[[#This Row],[PQJus1]:[PQJus4]])</f>
        <v>0</v>
      </c>
      <c r="AP59" s="9"/>
      <c r="AQ59" s="9"/>
      <c r="AR59" s="9"/>
      <c r="AS59" s="9"/>
      <c r="AT59" s="9">
        <f>SUM(Table1[[#This Row],[PQSus1]:[PQSus3]])</f>
        <v>0</v>
      </c>
      <c r="AU59" s="9"/>
      <c r="AV59" s="9"/>
      <c r="AW59" s="9"/>
      <c r="AX59" s="9">
        <f>SUM(Table1[[#This Row],[PQRes1]:[PQRes8]])</f>
        <v>0</v>
      </c>
      <c r="AY59" s="9"/>
      <c r="AZ59" s="9"/>
      <c r="BA59" s="9"/>
      <c r="BB59" s="9"/>
      <c r="BC59" s="9"/>
      <c r="BD59" s="9"/>
      <c r="BE59" s="9"/>
      <c r="BF59" s="9"/>
      <c r="BG59" s="26">
        <f>SUM(Table1[[#This Row],[PQCap1]:[PQCap4]])</f>
        <v>0</v>
      </c>
      <c r="BH59" s="9"/>
      <c r="BI59" s="9"/>
      <c r="BJ59" s="9"/>
      <c r="BK59" s="9"/>
      <c r="BL59" s="26">
        <f>Table1[[#This Row],[PQJustot]]+Table1[[#This Row],[PQSustot]]+Table1[[#This Row],[PQRestot]]+Table1[[#This Row],[PQCaptot]]</f>
        <v>0</v>
      </c>
      <c r="BM59" s="9"/>
      <c r="BN59" s="9"/>
      <c r="BO59" s="9"/>
      <c r="BP59" s="9">
        <v>12739</v>
      </c>
      <c r="BQ59" s="9"/>
      <c r="BR59" s="9"/>
      <c r="BS59" s="9"/>
      <c r="BT59" s="9"/>
    </row>
    <row r="60" spans="1:72" ht="13.05" customHeight="1" x14ac:dyDescent="0.3">
      <c r="A60" s="9" t="s">
        <v>991</v>
      </c>
      <c r="B60" s="9" t="s">
        <v>972</v>
      </c>
      <c r="C60" s="9">
        <v>20</v>
      </c>
      <c r="D60" s="9" t="s">
        <v>14</v>
      </c>
      <c r="E60" s="9" t="s">
        <v>154</v>
      </c>
      <c r="F60" s="9" t="s">
        <v>265</v>
      </c>
      <c r="G60" s="12">
        <v>44501</v>
      </c>
      <c r="H60" s="9"/>
      <c r="I60" s="13"/>
      <c r="J60" s="9"/>
      <c r="K60" s="9" t="s">
        <v>327</v>
      </c>
      <c r="L60" s="9">
        <v>0</v>
      </c>
      <c r="M60" s="9"/>
      <c r="N60" s="9">
        <f>SUM(Table1[[#This Row],[AJus1]:[AJus4]])</f>
        <v>0</v>
      </c>
      <c r="O60" s="9"/>
      <c r="P60" s="9"/>
      <c r="Q60" s="9"/>
      <c r="R60" s="9"/>
      <c r="S60" s="9">
        <f>SUM(Table1[[#This Row],[ASus1]:[ASus3]])</f>
        <v>0</v>
      </c>
      <c r="T60" s="9"/>
      <c r="U60" s="9"/>
      <c r="V60" s="9"/>
      <c r="W60" s="9">
        <f>SUM(Table1[[#This Row],[ARes1]:[ARes8]])</f>
        <v>0</v>
      </c>
      <c r="X60" s="9"/>
      <c r="Y60" s="9"/>
      <c r="Z60" s="9"/>
      <c r="AA60" s="9"/>
      <c r="AB60" s="9"/>
      <c r="AC60" s="9"/>
      <c r="AD60" s="9"/>
      <c r="AE60" s="9"/>
      <c r="AF60" s="26">
        <f>SUM(Table1[[#This Row],[ACap1]:[ACap4]])</f>
        <v>0</v>
      </c>
      <c r="AG60" s="9"/>
      <c r="AH60" s="9"/>
      <c r="AI60" s="9"/>
      <c r="AJ60" s="9"/>
      <c r="AK60" s="26">
        <f>Table1[[#This Row],[AJustot]]+Table1[[#This Row],[ASustot]]+Table1[[#This Row],[ARestot]]+Table1[[#This Row],[ACaptot]]</f>
        <v>0</v>
      </c>
      <c r="AL60" s="9">
        <f>Table1[[#This Row],[Aprice]]+Table1[[#This Row],[ANPCtot]]</f>
        <v>0</v>
      </c>
      <c r="AM60" s="9" t="e">
        <f>Table1[[#This Row],[ANPCtot]]/Table1[[#This Row],[APTot]]</f>
        <v>#DIV/0!</v>
      </c>
      <c r="AN60" s="9"/>
      <c r="AO60" s="9">
        <f>SUM(Table1[[#This Row],[PQJus1]:[PQJus4]])</f>
        <v>0</v>
      </c>
      <c r="AP60" s="9"/>
      <c r="AQ60" s="9"/>
      <c r="AR60" s="9"/>
      <c r="AS60" s="9"/>
      <c r="AT60" s="9">
        <f>SUM(Table1[[#This Row],[PQSus1]:[PQSus3]])</f>
        <v>0</v>
      </c>
      <c r="AU60" s="9"/>
      <c r="AV60" s="9"/>
      <c r="AW60" s="9"/>
      <c r="AX60" s="9">
        <f>SUM(Table1[[#This Row],[PQRes1]:[PQRes8]])</f>
        <v>0</v>
      </c>
      <c r="AY60" s="9"/>
      <c r="AZ60" s="9"/>
      <c r="BA60" s="9"/>
      <c r="BB60" s="9"/>
      <c r="BC60" s="9"/>
      <c r="BD60" s="9"/>
      <c r="BE60" s="9"/>
      <c r="BF60" s="9"/>
      <c r="BG60" s="26">
        <f>SUM(Table1[[#This Row],[PQCap1]:[PQCap4]])</f>
        <v>0</v>
      </c>
      <c r="BH60" s="9"/>
      <c r="BI60" s="9"/>
      <c r="BJ60" s="9"/>
      <c r="BK60" s="9"/>
      <c r="BL60" s="26">
        <f>Table1[[#This Row],[PQJustot]]+Table1[[#This Row],[PQSustot]]+Table1[[#This Row],[PQRestot]]+Table1[[#This Row],[PQCaptot]]</f>
        <v>0</v>
      </c>
      <c r="BM60" s="9"/>
      <c r="BN60" s="9"/>
      <c r="BO60" s="9"/>
      <c r="BP60" s="9">
        <v>12739</v>
      </c>
      <c r="BQ60" s="9"/>
      <c r="BR60" s="9"/>
      <c r="BS60" s="9"/>
      <c r="BT60" s="9"/>
    </row>
    <row r="61" spans="1:72" ht="13.05" customHeight="1" x14ac:dyDescent="0.3">
      <c r="A61" s="9" t="s">
        <v>354</v>
      </c>
      <c r="B61" s="9" t="s">
        <v>364</v>
      </c>
      <c r="C61" s="9">
        <v>8</v>
      </c>
      <c r="D61" s="9" t="s">
        <v>10</v>
      </c>
      <c r="E61" s="9" t="s">
        <v>221</v>
      </c>
      <c r="F61" s="9" t="s">
        <v>265</v>
      </c>
      <c r="G61" s="12">
        <v>44501</v>
      </c>
      <c r="H61" s="9">
        <v>1000</v>
      </c>
      <c r="I61" s="13" t="s">
        <v>268</v>
      </c>
      <c r="J61" s="9" t="s">
        <v>276</v>
      </c>
      <c r="K61" s="9" t="s">
        <v>327</v>
      </c>
      <c r="L61" s="26">
        <v>1</v>
      </c>
      <c r="M61" s="26">
        <v>100</v>
      </c>
      <c r="N61" s="26">
        <f>SUM(Table1[[#This Row],[AJus1]:[AJus4]])</f>
        <v>0</v>
      </c>
      <c r="O61" s="26"/>
      <c r="P61" s="26"/>
      <c r="Q61" s="26"/>
      <c r="R61" s="26"/>
      <c r="S61" s="26">
        <f>SUM(Table1[[#This Row],[ASus1]:[ASus3]])</f>
        <v>0</v>
      </c>
      <c r="T61" s="26"/>
      <c r="U61" s="26"/>
      <c r="V61" s="26"/>
      <c r="W61" s="26">
        <f>SUM(Table1[[#This Row],[ARes1]:[ARes8]])</f>
        <v>0</v>
      </c>
      <c r="X61" s="26"/>
      <c r="Y61" s="26"/>
      <c r="Z61" s="26"/>
      <c r="AA61" s="26"/>
      <c r="AB61" s="26"/>
      <c r="AC61" s="26"/>
      <c r="AD61" s="26"/>
      <c r="AE61" s="26"/>
      <c r="AF61" s="26">
        <f>SUM(Table1[[#This Row],[ACap1]:[ACap4]])</f>
        <v>0</v>
      </c>
      <c r="AG61" s="26"/>
      <c r="AH61" s="26"/>
      <c r="AI61" s="26"/>
      <c r="AJ61" s="26"/>
      <c r="AK61" s="26">
        <f>Table1[[#This Row],[AJustot]]+Table1[[#This Row],[ASustot]]+Table1[[#This Row],[ARestot]]+Table1[[#This Row],[ACaptot]]</f>
        <v>0</v>
      </c>
      <c r="AL61" s="26">
        <f>Table1[[#This Row],[Aprice]]+Table1[[#This Row],[ANPCtot]]</f>
        <v>100</v>
      </c>
      <c r="AM61" s="26">
        <f>Table1[[#This Row],[ANPCtot]]/Table1[[#This Row],[APTot]]</f>
        <v>0</v>
      </c>
      <c r="AN61" s="26"/>
      <c r="AO61" s="26">
        <f>SUM(Table1[[#This Row],[PQJus1]:[PQJus4]])</f>
        <v>0</v>
      </c>
      <c r="AP61" s="26"/>
      <c r="AQ61" s="26"/>
      <c r="AR61" s="26"/>
      <c r="AS61" s="26"/>
      <c r="AT61" s="26">
        <f>SUM(Table1[[#This Row],[PQSus1]:[PQSus3]])</f>
        <v>0</v>
      </c>
      <c r="AU61" s="26"/>
      <c r="AV61" s="26"/>
      <c r="AW61" s="26"/>
      <c r="AX61" s="26">
        <f>SUM(Table1[[#This Row],[PQRes1]:[PQRes8]])</f>
        <v>0</v>
      </c>
      <c r="AY61" s="26"/>
      <c r="AZ61" s="26"/>
      <c r="BA61" s="26"/>
      <c r="BB61" s="26"/>
      <c r="BC61" s="26"/>
      <c r="BD61" s="26"/>
      <c r="BE61" s="26"/>
      <c r="BF61" s="26"/>
      <c r="BG61" s="26">
        <f>SUM(Table1[[#This Row],[PQCap1]:[PQCap4]])</f>
        <v>2</v>
      </c>
      <c r="BH61" s="26">
        <v>1</v>
      </c>
      <c r="BI61" s="26">
        <v>1</v>
      </c>
      <c r="BJ61" s="26"/>
      <c r="BK61" s="26"/>
      <c r="BL61" s="26">
        <f>Table1[[#This Row],[PQJustot]]+Table1[[#This Row],[PQSustot]]+Table1[[#This Row],[PQRestot]]+Table1[[#This Row],[PQCaptot]]</f>
        <v>2</v>
      </c>
      <c r="BM61" s="9" t="s">
        <v>366</v>
      </c>
      <c r="BN61" s="15" t="s">
        <v>599</v>
      </c>
      <c r="BO61" s="15" t="s">
        <v>548</v>
      </c>
      <c r="BP61" s="9">
        <v>2308</v>
      </c>
      <c r="BQ61" s="9">
        <v>2000</v>
      </c>
      <c r="BR61" s="9">
        <v>2002</v>
      </c>
      <c r="BS61" s="9">
        <v>2009</v>
      </c>
      <c r="BT61" s="9">
        <v>2013</v>
      </c>
    </row>
    <row r="62" spans="1:72" ht="13.05" customHeight="1" x14ac:dyDescent="0.3">
      <c r="A62" s="9" t="s">
        <v>992</v>
      </c>
      <c r="B62" s="9" t="s">
        <v>972</v>
      </c>
      <c r="C62" s="9">
        <v>21</v>
      </c>
      <c r="D62" s="9" t="s">
        <v>14</v>
      </c>
      <c r="E62" s="9" t="s">
        <v>41</v>
      </c>
      <c r="F62" s="9" t="s">
        <v>265</v>
      </c>
      <c r="G62" s="12">
        <v>44749</v>
      </c>
      <c r="H62" s="9">
        <v>9000</v>
      </c>
      <c r="I62" s="13" t="s">
        <v>268</v>
      </c>
      <c r="J62" s="9" t="s">
        <v>286</v>
      </c>
      <c r="K62" s="9" t="s">
        <v>327</v>
      </c>
      <c r="L62" s="26">
        <v>1</v>
      </c>
      <c r="M62" s="26">
        <v>100</v>
      </c>
      <c r="N62" s="26">
        <f>SUM(Table1[[#This Row],[AJus1]:[AJus4]])</f>
        <v>0</v>
      </c>
      <c r="O62" s="26"/>
      <c r="P62" s="26"/>
      <c r="Q62" s="26"/>
      <c r="R62" s="26"/>
      <c r="S62" s="26">
        <f>SUM(Table1[[#This Row],[ASus1]:[ASus3]])</f>
        <v>0</v>
      </c>
      <c r="T62" s="26"/>
      <c r="U62" s="26"/>
      <c r="V62" s="26"/>
      <c r="W62" s="26">
        <f>SUM(Table1[[#This Row],[ARes1]:[ARes8]])</f>
        <v>0</v>
      </c>
      <c r="X62" s="26"/>
      <c r="Y62" s="26"/>
      <c r="Z62" s="26"/>
      <c r="AA62" s="26"/>
      <c r="AB62" s="26"/>
      <c r="AC62" s="26"/>
      <c r="AD62" s="26"/>
      <c r="AE62" s="26"/>
      <c r="AF62" s="26">
        <f>SUM(Table1[[#This Row],[ACap1]:[ACap4]])</f>
        <v>0</v>
      </c>
      <c r="AG62" s="26"/>
      <c r="AH62" s="26"/>
      <c r="AI62" s="26"/>
      <c r="AJ62" s="26"/>
      <c r="AK62" s="26">
        <f>Table1[[#This Row],[AJustot]]+Table1[[#This Row],[ASustot]]+Table1[[#This Row],[ARestot]]+Table1[[#This Row],[ACaptot]]</f>
        <v>0</v>
      </c>
      <c r="AL62" s="26">
        <f>Table1[[#This Row],[Aprice]]+Table1[[#This Row],[ANPCtot]]</f>
        <v>100</v>
      </c>
      <c r="AM62" s="26">
        <f>Table1[[#This Row],[ANPCtot]]/Table1[[#This Row],[APTot]]</f>
        <v>0</v>
      </c>
      <c r="AN62" s="26"/>
      <c r="AO62" s="26">
        <f>SUM(Table1[[#This Row],[PQJus1]:[PQJus4]])</f>
        <v>0</v>
      </c>
      <c r="AP62" s="26"/>
      <c r="AQ62" s="26"/>
      <c r="AR62" s="26"/>
      <c r="AS62" s="26"/>
      <c r="AT62" s="26">
        <f>SUM(Table1[[#This Row],[PQSus1]:[PQSus3]])</f>
        <v>0</v>
      </c>
      <c r="AU62" s="26"/>
      <c r="AV62" s="26"/>
      <c r="AW62" s="26"/>
      <c r="AX62" s="26">
        <f>SUM(Table1[[#This Row],[PQRes1]:[PQRes8]])</f>
        <v>0</v>
      </c>
      <c r="AY62" s="26"/>
      <c r="AZ62" s="26"/>
      <c r="BA62" s="26"/>
      <c r="BB62" s="26"/>
      <c r="BC62" s="26"/>
      <c r="BD62" s="26"/>
      <c r="BE62" s="26"/>
      <c r="BF62" s="26"/>
      <c r="BG62" s="26">
        <f>SUM(Table1[[#This Row],[PQCap1]:[PQCap4]])</f>
        <v>0</v>
      </c>
      <c r="BH62" s="26"/>
      <c r="BI62" s="26"/>
      <c r="BJ62" s="26"/>
      <c r="BK62" s="26"/>
      <c r="BL62" s="26">
        <f>Table1[[#This Row],[PQJustot]]+Table1[[#This Row],[PQSustot]]+Table1[[#This Row],[PQRestot]]+Table1[[#This Row],[PQCaptot]]</f>
        <v>0</v>
      </c>
      <c r="BM62" s="15" t="s">
        <v>558</v>
      </c>
      <c r="BN62" s="15" t="s">
        <v>557</v>
      </c>
      <c r="BO62" s="9"/>
      <c r="BP62" s="9">
        <v>13923</v>
      </c>
      <c r="BQ62" s="9">
        <v>2000</v>
      </c>
      <c r="BR62" s="9">
        <v>2004</v>
      </c>
      <c r="BS62" s="9">
        <v>2008</v>
      </c>
      <c r="BT62" s="9">
        <v>2010</v>
      </c>
    </row>
    <row r="63" spans="1:72" ht="13.05" customHeight="1" x14ac:dyDescent="0.3">
      <c r="A63" s="9" t="s">
        <v>993</v>
      </c>
      <c r="B63" s="9" t="s">
        <v>972</v>
      </c>
      <c r="C63" s="9">
        <v>22</v>
      </c>
      <c r="D63" s="9" t="s">
        <v>14</v>
      </c>
      <c r="E63" s="9" t="s">
        <v>141</v>
      </c>
      <c r="F63" s="9" t="s">
        <v>265</v>
      </c>
      <c r="G63" s="12">
        <v>44749</v>
      </c>
      <c r="H63" s="9">
        <v>9000</v>
      </c>
      <c r="I63" s="13" t="s">
        <v>268</v>
      </c>
      <c r="J63" s="9" t="s">
        <v>305</v>
      </c>
      <c r="K63" s="9" t="s">
        <v>327</v>
      </c>
      <c r="L63" s="26">
        <v>1</v>
      </c>
      <c r="M63" s="26">
        <v>100</v>
      </c>
      <c r="N63" s="26">
        <f>SUM(Table1[[#This Row],[AJus1]:[AJus4]])</f>
        <v>0</v>
      </c>
      <c r="O63" s="26"/>
      <c r="P63" s="26"/>
      <c r="Q63" s="26"/>
      <c r="R63" s="26"/>
      <c r="S63" s="26">
        <f>SUM(Table1[[#This Row],[ASus1]:[ASus3]])</f>
        <v>0</v>
      </c>
      <c r="T63" s="26"/>
      <c r="U63" s="26"/>
      <c r="V63" s="26"/>
      <c r="W63" s="26">
        <f>SUM(Table1[[#This Row],[ARes1]:[ARes8]])</f>
        <v>0</v>
      </c>
      <c r="X63" s="26"/>
      <c r="Y63" s="26"/>
      <c r="Z63" s="26"/>
      <c r="AA63" s="26"/>
      <c r="AB63" s="26"/>
      <c r="AC63" s="26"/>
      <c r="AD63" s="26"/>
      <c r="AE63" s="26"/>
      <c r="AF63" s="26">
        <f>SUM(Table1[[#This Row],[ACap1]:[ACap4]])</f>
        <v>0</v>
      </c>
      <c r="AG63" s="26"/>
      <c r="AH63" s="26"/>
      <c r="AI63" s="26"/>
      <c r="AJ63" s="26"/>
      <c r="AK63" s="26">
        <f>Table1[[#This Row],[AJustot]]+Table1[[#This Row],[ASustot]]+Table1[[#This Row],[ARestot]]+Table1[[#This Row],[ACaptot]]</f>
        <v>0</v>
      </c>
      <c r="AL63" s="26">
        <f>Table1[[#This Row],[Aprice]]+Table1[[#This Row],[ANPCtot]]</f>
        <v>100</v>
      </c>
      <c r="AM63" s="26">
        <f>Table1[[#This Row],[ANPCtot]]/Table1[[#This Row],[APTot]]</f>
        <v>0</v>
      </c>
      <c r="AN63" s="26"/>
      <c r="AO63" s="26">
        <f>SUM(Table1[[#This Row],[PQJus1]:[PQJus4]])</f>
        <v>0</v>
      </c>
      <c r="AP63" s="26"/>
      <c r="AQ63" s="26"/>
      <c r="AR63" s="26"/>
      <c r="AS63" s="26"/>
      <c r="AT63" s="26">
        <f>SUM(Table1[[#This Row],[PQSus1]:[PQSus3]])</f>
        <v>0</v>
      </c>
      <c r="AU63" s="26"/>
      <c r="AV63" s="26"/>
      <c r="AW63" s="26"/>
      <c r="AX63" s="26">
        <f>SUM(Table1[[#This Row],[PQRes1]:[PQRes8]])</f>
        <v>0</v>
      </c>
      <c r="AY63" s="26"/>
      <c r="AZ63" s="26"/>
      <c r="BA63" s="26"/>
      <c r="BB63" s="26"/>
      <c r="BC63" s="26"/>
      <c r="BD63" s="26"/>
      <c r="BE63" s="26"/>
      <c r="BF63" s="26"/>
      <c r="BG63" s="26">
        <f>SUM(Table1[[#This Row],[PQCap1]:[PQCap4]])</f>
        <v>0</v>
      </c>
      <c r="BH63" s="26"/>
      <c r="BI63" s="26"/>
      <c r="BJ63" s="26"/>
      <c r="BK63" s="26"/>
      <c r="BL63" s="26">
        <f>Table1[[#This Row],[PQJustot]]+Table1[[#This Row],[PQSustot]]+Table1[[#This Row],[PQRestot]]+Table1[[#This Row],[PQCaptot]]</f>
        <v>0</v>
      </c>
      <c r="BM63" s="15" t="s">
        <v>558</v>
      </c>
      <c r="BN63" s="15" t="s">
        <v>557</v>
      </c>
      <c r="BO63" s="9"/>
      <c r="BP63" s="9">
        <v>13923</v>
      </c>
      <c r="BQ63" s="9">
        <v>2000</v>
      </c>
      <c r="BR63" s="9">
        <v>2004</v>
      </c>
      <c r="BS63" s="9">
        <v>2008</v>
      </c>
      <c r="BT63" s="9">
        <v>2010</v>
      </c>
    </row>
    <row r="64" spans="1:72" ht="13.05" customHeight="1" x14ac:dyDescent="0.3">
      <c r="A64" s="9" t="s">
        <v>994</v>
      </c>
      <c r="B64" s="9" t="s">
        <v>972</v>
      </c>
      <c r="C64" s="9">
        <v>23</v>
      </c>
      <c r="D64" s="9" t="s">
        <v>14</v>
      </c>
      <c r="E64" s="9" t="s">
        <v>193</v>
      </c>
      <c r="F64" s="9" t="s">
        <v>265</v>
      </c>
      <c r="G64" s="12">
        <v>44749</v>
      </c>
      <c r="H64" s="9">
        <v>9000</v>
      </c>
      <c r="I64" s="13" t="s">
        <v>268</v>
      </c>
      <c r="J64" s="9" t="s">
        <v>286</v>
      </c>
      <c r="K64" s="9" t="s">
        <v>327</v>
      </c>
      <c r="L64" s="26">
        <v>1</v>
      </c>
      <c r="M64" s="26">
        <v>100</v>
      </c>
      <c r="N64" s="26">
        <f>SUM(Table1[[#This Row],[AJus1]:[AJus4]])</f>
        <v>0</v>
      </c>
      <c r="O64" s="26"/>
      <c r="P64" s="26"/>
      <c r="Q64" s="26"/>
      <c r="R64" s="26"/>
      <c r="S64" s="26">
        <f>SUM(Table1[[#This Row],[ASus1]:[ASus3]])</f>
        <v>0</v>
      </c>
      <c r="T64" s="26"/>
      <c r="U64" s="26"/>
      <c r="V64" s="26"/>
      <c r="W64" s="26">
        <f>SUM(Table1[[#This Row],[ARes1]:[ARes8]])</f>
        <v>0</v>
      </c>
      <c r="X64" s="26"/>
      <c r="Y64" s="26"/>
      <c r="Z64" s="26"/>
      <c r="AA64" s="26"/>
      <c r="AB64" s="26"/>
      <c r="AC64" s="26"/>
      <c r="AD64" s="26"/>
      <c r="AE64" s="26"/>
      <c r="AF64" s="26">
        <f>SUM(Table1[[#This Row],[ACap1]:[ACap4]])</f>
        <v>0</v>
      </c>
      <c r="AG64" s="26"/>
      <c r="AH64" s="26"/>
      <c r="AI64" s="26"/>
      <c r="AJ64" s="26"/>
      <c r="AK64" s="26">
        <f>Table1[[#This Row],[AJustot]]+Table1[[#This Row],[ASustot]]+Table1[[#This Row],[ARestot]]+Table1[[#This Row],[ACaptot]]</f>
        <v>0</v>
      </c>
      <c r="AL64" s="26">
        <f>Table1[[#This Row],[Aprice]]+Table1[[#This Row],[ANPCtot]]</f>
        <v>100</v>
      </c>
      <c r="AM64" s="26">
        <f>Table1[[#This Row],[ANPCtot]]/Table1[[#This Row],[APTot]]</f>
        <v>0</v>
      </c>
      <c r="AN64" s="26"/>
      <c r="AO64" s="26">
        <f>SUM(Table1[[#This Row],[PQJus1]:[PQJus4]])</f>
        <v>0</v>
      </c>
      <c r="AP64" s="26"/>
      <c r="AQ64" s="26"/>
      <c r="AR64" s="26"/>
      <c r="AS64" s="26"/>
      <c r="AT64" s="26">
        <f>SUM(Table1[[#This Row],[PQSus1]:[PQSus3]])</f>
        <v>0</v>
      </c>
      <c r="AU64" s="26"/>
      <c r="AV64" s="26"/>
      <c r="AW64" s="26"/>
      <c r="AX64" s="26">
        <f>SUM(Table1[[#This Row],[PQRes1]:[PQRes8]])</f>
        <v>0</v>
      </c>
      <c r="AY64" s="26"/>
      <c r="AZ64" s="26"/>
      <c r="BA64" s="26"/>
      <c r="BB64" s="26"/>
      <c r="BC64" s="26"/>
      <c r="BD64" s="26"/>
      <c r="BE64" s="26"/>
      <c r="BF64" s="26"/>
      <c r="BG64" s="26">
        <f>SUM(Table1[[#This Row],[PQCap1]:[PQCap4]])</f>
        <v>0</v>
      </c>
      <c r="BH64" s="26"/>
      <c r="BI64" s="26"/>
      <c r="BJ64" s="26"/>
      <c r="BK64" s="26"/>
      <c r="BL64" s="26">
        <f>Table1[[#This Row],[PQJustot]]+Table1[[#This Row],[PQSustot]]+Table1[[#This Row],[PQRestot]]+Table1[[#This Row],[PQCaptot]]</f>
        <v>0</v>
      </c>
      <c r="BM64" s="15" t="s">
        <v>558</v>
      </c>
      <c r="BN64" s="15" t="s">
        <v>557</v>
      </c>
      <c r="BO64" s="9"/>
      <c r="BP64" s="9">
        <v>13923</v>
      </c>
      <c r="BQ64" s="9">
        <v>2000</v>
      </c>
      <c r="BR64" s="9">
        <v>2004</v>
      </c>
      <c r="BS64" s="9">
        <v>2008</v>
      </c>
      <c r="BT64" s="9">
        <v>2010</v>
      </c>
    </row>
    <row r="65" spans="1:72" ht="13.05" customHeight="1" x14ac:dyDescent="0.3">
      <c r="A65" s="9" t="s">
        <v>995</v>
      </c>
      <c r="B65" s="9" t="s">
        <v>972</v>
      </c>
      <c r="C65" s="9">
        <v>24</v>
      </c>
      <c r="D65" s="9" t="s">
        <v>14</v>
      </c>
      <c r="E65" s="9" t="s">
        <v>220</v>
      </c>
      <c r="F65" s="9" t="s">
        <v>265</v>
      </c>
      <c r="G65" s="12">
        <v>44749</v>
      </c>
      <c r="H65" s="9">
        <v>9000</v>
      </c>
      <c r="I65" s="13" t="s">
        <v>268</v>
      </c>
      <c r="J65" s="9" t="s">
        <v>286</v>
      </c>
      <c r="K65" s="9" t="s">
        <v>327</v>
      </c>
      <c r="L65" s="26">
        <v>1</v>
      </c>
      <c r="M65" s="26">
        <v>100</v>
      </c>
      <c r="N65" s="26">
        <f>SUM(Table1[[#This Row],[AJus1]:[AJus4]])</f>
        <v>0</v>
      </c>
      <c r="O65" s="26"/>
      <c r="P65" s="26"/>
      <c r="Q65" s="26"/>
      <c r="R65" s="26"/>
      <c r="S65" s="26">
        <f>SUM(Table1[[#This Row],[ASus1]:[ASus3]])</f>
        <v>0</v>
      </c>
      <c r="T65" s="26"/>
      <c r="U65" s="26"/>
      <c r="V65" s="26"/>
      <c r="W65" s="26">
        <f>SUM(Table1[[#This Row],[ARes1]:[ARes8]])</f>
        <v>0</v>
      </c>
      <c r="X65" s="26"/>
      <c r="Y65" s="26"/>
      <c r="Z65" s="26"/>
      <c r="AA65" s="26"/>
      <c r="AB65" s="26"/>
      <c r="AC65" s="26"/>
      <c r="AD65" s="26"/>
      <c r="AE65" s="26"/>
      <c r="AF65" s="26">
        <f>SUM(Table1[[#This Row],[ACap1]:[ACap4]])</f>
        <v>0</v>
      </c>
      <c r="AG65" s="26"/>
      <c r="AH65" s="26"/>
      <c r="AI65" s="26"/>
      <c r="AJ65" s="26"/>
      <c r="AK65" s="26">
        <f>Table1[[#This Row],[AJustot]]+Table1[[#This Row],[ASustot]]+Table1[[#This Row],[ARestot]]+Table1[[#This Row],[ACaptot]]</f>
        <v>0</v>
      </c>
      <c r="AL65" s="26">
        <f>Table1[[#This Row],[Aprice]]+Table1[[#This Row],[ANPCtot]]</f>
        <v>100</v>
      </c>
      <c r="AM65" s="26">
        <f>Table1[[#This Row],[ANPCtot]]/Table1[[#This Row],[APTot]]</f>
        <v>0</v>
      </c>
      <c r="AN65" s="26"/>
      <c r="AO65" s="26">
        <f>SUM(Table1[[#This Row],[PQJus1]:[PQJus4]])</f>
        <v>0</v>
      </c>
      <c r="AP65" s="26"/>
      <c r="AQ65" s="26"/>
      <c r="AR65" s="26"/>
      <c r="AS65" s="26"/>
      <c r="AT65" s="26">
        <f>SUM(Table1[[#This Row],[PQSus1]:[PQSus3]])</f>
        <v>0</v>
      </c>
      <c r="AU65" s="26"/>
      <c r="AV65" s="26"/>
      <c r="AW65" s="26"/>
      <c r="AX65" s="26">
        <f>SUM(Table1[[#This Row],[PQRes1]:[PQRes8]])</f>
        <v>0</v>
      </c>
      <c r="AY65" s="26"/>
      <c r="AZ65" s="26"/>
      <c r="BA65" s="26"/>
      <c r="BB65" s="26"/>
      <c r="BC65" s="26"/>
      <c r="BD65" s="26"/>
      <c r="BE65" s="26"/>
      <c r="BF65" s="26"/>
      <c r="BG65" s="26">
        <f>SUM(Table1[[#This Row],[PQCap1]:[PQCap4]])</f>
        <v>0</v>
      </c>
      <c r="BH65" s="26"/>
      <c r="BI65" s="26"/>
      <c r="BJ65" s="26"/>
      <c r="BK65" s="26"/>
      <c r="BL65" s="26">
        <f>Table1[[#This Row],[PQJustot]]+Table1[[#This Row],[PQSustot]]+Table1[[#This Row],[PQRestot]]+Table1[[#This Row],[PQCaptot]]</f>
        <v>0</v>
      </c>
      <c r="BM65" s="15" t="s">
        <v>558</v>
      </c>
      <c r="BN65" s="15" t="s">
        <v>557</v>
      </c>
      <c r="BO65" s="9"/>
      <c r="BP65" s="9">
        <v>13923</v>
      </c>
      <c r="BQ65" s="9">
        <v>2000</v>
      </c>
      <c r="BR65" s="9">
        <v>2004</v>
      </c>
      <c r="BS65" s="9">
        <v>2008</v>
      </c>
      <c r="BT65" s="9">
        <v>2010</v>
      </c>
    </row>
    <row r="66" spans="1:72" ht="13.05" customHeight="1" x14ac:dyDescent="0.3">
      <c r="A66" s="9" t="s">
        <v>996</v>
      </c>
      <c r="B66" s="9" t="s">
        <v>972</v>
      </c>
      <c r="C66" s="9">
        <v>25</v>
      </c>
      <c r="D66" s="9" t="s">
        <v>14</v>
      </c>
      <c r="E66" s="9" t="s">
        <v>239</v>
      </c>
      <c r="F66" s="9" t="s">
        <v>265</v>
      </c>
      <c r="G66" s="12">
        <v>44749</v>
      </c>
      <c r="H66" s="9">
        <v>9000</v>
      </c>
      <c r="I66" s="13" t="s">
        <v>268</v>
      </c>
      <c r="J66" s="9" t="s">
        <v>286</v>
      </c>
      <c r="K66" s="9" t="s">
        <v>327</v>
      </c>
      <c r="L66" s="26">
        <v>1</v>
      </c>
      <c r="M66" s="26">
        <v>100</v>
      </c>
      <c r="N66" s="26">
        <f>SUM(Table1[[#This Row],[AJus1]:[AJus4]])</f>
        <v>0</v>
      </c>
      <c r="O66" s="26"/>
      <c r="P66" s="26"/>
      <c r="Q66" s="26"/>
      <c r="R66" s="26"/>
      <c r="S66" s="26">
        <f>SUM(Table1[[#This Row],[ASus1]:[ASus3]])</f>
        <v>0</v>
      </c>
      <c r="T66" s="26"/>
      <c r="U66" s="26"/>
      <c r="V66" s="26"/>
      <c r="W66" s="26">
        <f>SUM(Table1[[#This Row],[ARes1]:[ARes8]])</f>
        <v>0</v>
      </c>
      <c r="X66" s="26"/>
      <c r="Y66" s="26"/>
      <c r="Z66" s="26"/>
      <c r="AA66" s="26"/>
      <c r="AB66" s="26"/>
      <c r="AC66" s="26"/>
      <c r="AD66" s="26"/>
      <c r="AE66" s="26"/>
      <c r="AF66" s="26">
        <f>SUM(Table1[[#This Row],[ACap1]:[ACap4]])</f>
        <v>0</v>
      </c>
      <c r="AG66" s="26"/>
      <c r="AH66" s="26"/>
      <c r="AI66" s="26"/>
      <c r="AJ66" s="26"/>
      <c r="AK66" s="26">
        <f>Table1[[#This Row],[AJustot]]+Table1[[#This Row],[ASustot]]+Table1[[#This Row],[ARestot]]+Table1[[#This Row],[ACaptot]]</f>
        <v>0</v>
      </c>
      <c r="AL66" s="26">
        <f>Table1[[#This Row],[Aprice]]+Table1[[#This Row],[ANPCtot]]</f>
        <v>100</v>
      </c>
      <c r="AM66" s="26">
        <f>Table1[[#This Row],[ANPCtot]]/Table1[[#This Row],[APTot]]</f>
        <v>0</v>
      </c>
      <c r="AN66" s="26"/>
      <c r="AO66" s="26">
        <f>SUM(Table1[[#This Row],[PQJus1]:[PQJus4]])</f>
        <v>0</v>
      </c>
      <c r="AP66" s="26"/>
      <c r="AQ66" s="26"/>
      <c r="AR66" s="26"/>
      <c r="AS66" s="26"/>
      <c r="AT66" s="26">
        <f>SUM(Table1[[#This Row],[PQSus1]:[PQSus3]])</f>
        <v>0</v>
      </c>
      <c r="AU66" s="26"/>
      <c r="AV66" s="26"/>
      <c r="AW66" s="26"/>
      <c r="AX66" s="26">
        <f>SUM(Table1[[#This Row],[PQRes1]:[PQRes8]])</f>
        <v>0</v>
      </c>
      <c r="AY66" s="26"/>
      <c r="AZ66" s="26"/>
      <c r="BA66" s="26"/>
      <c r="BB66" s="26"/>
      <c r="BC66" s="26"/>
      <c r="BD66" s="26"/>
      <c r="BE66" s="26"/>
      <c r="BF66" s="26"/>
      <c r="BG66" s="26">
        <f>SUM(Table1[[#This Row],[PQCap1]:[PQCap4]])</f>
        <v>0</v>
      </c>
      <c r="BH66" s="26"/>
      <c r="BI66" s="26"/>
      <c r="BJ66" s="26"/>
      <c r="BK66" s="26"/>
      <c r="BL66" s="26">
        <f>Table1[[#This Row],[PQJustot]]+Table1[[#This Row],[PQSustot]]+Table1[[#This Row],[PQRestot]]+Table1[[#This Row],[PQCaptot]]</f>
        <v>0</v>
      </c>
      <c r="BM66" s="15" t="s">
        <v>558</v>
      </c>
      <c r="BN66" s="15" t="s">
        <v>557</v>
      </c>
      <c r="BO66" s="9"/>
      <c r="BP66" s="9">
        <v>13923</v>
      </c>
      <c r="BQ66" s="9">
        <v>2000</v>
      </c>
      <c r="BR66" s="9">
        <v>2004</v>
      </c>
      <c r="BS66" s="9">
        <v>2008</v>
      </c>
      <c r="BT66" s="9">
        <v>2010</v>
      </c>
    </row>
    <row r="67" spans="1:72" ht="13.05" customHeight="1" x14ac:dyDescent="0.3">
      <c r="A67" s="9" t="s">
        <v>997</v>
      </c>
      <c r="B67" s="9" t="s">
        <v>972</v>
      </c>
      <c r="C67" s="9">
        <v>26</v>
      </c>
      <c r="D67" s="9" t="s">
        <v>14</v>
      </c>
      <c r="E67" s="9" t="s">
        <v>246</v>
      </c>
      <c r="F67" s="9" t="s">
        <v>265</v>
      </c>
      <c r="G67" s="12">
        <v>44749</v>
      </c>
      <c r="H67" s="9">
        <v>9000</v>
      </c>
      <c r="I67" s="13" t="s">
        <v>268</v>
      </c>
      <c r="J67" s="9" t="s">
        <v>286</v>
      </c>
      <c r="K67" s="9" t="s">
        <v>327</v>
      </c>
      <c r="L67" s="26">
        <v>1</v>
      </c>
      <c r="M67" s="26">
        <v>100</v>
      </c>
      <c r="N67" s="26">
        <f>SUM(Table1[[#This Row],[AJus1]:[AJus4]])</f>
        <v>0</v>
      </c>
      <c r="O67" s="26"/>
      <c r="P67" s="26"/>
      <c r="Q67" s="26"/>
      <c r="R67" s="26"/>
      <c r="S67" s="26">
        <f>SUM(Table1[[#This Row],[ASus1]:[ASus3]])</f>
        <v>0</v>
      </c>
      <c r="T67" s="26"/>
      <c r="U67" s="26"/>
      <c r="V67" s="26"/>
      <c r="W67" s="26">
        <f>SUM(Table1[[#This Row],[ARes1]:[ARes8]])</f>
        <v>0</v>
      </c>
      <c r="X67" s="26"/>
      <c r="Y67" s="26"/>
      <c r="Z67" s="26"/>
      <c r="AA67" s="26"/>
      <c r="AB67" s="26"/>
      <c r="AC67" s="26"/>
      <c r="AD67" s="26"/>
      <c r="AE67" s="26"/>
      <c r="AF67" s="26">
        <f>SUM(Table1[[#This Row],[ACap1]:[ACap4]])</f>
        <v>0</v>
      </c>
      <c r="AG67" s="26"/>
      <c r="AH67" s="26"/>
      <c r="AI67" s="26"/>
      <c r="AJ67" s="26"/>
      <c r="AK67" s="26">
        <f>Table1[[#This Row],[AJustot]]+Table1[[#This Row],[ASustot]]+Table1[[#This Row],[ARestot]]+Table1[[#This Row],[ACaptot]]</f>
        <v>0</v>
      </c>
      <c r="AL67" s="26">
        <f>Table1[[#This Row],[Aprice]]+Table1[[#This Row],[ANPCtot]]</f>
        <v>100</v>
      </c>
      <c r="AM67" s="26">
        <f>Table1[[#This Row],[ANPCtot]]/Table1[[#This Row],[APTot]]</f>
        <v>0</v>
      </c>
      <c r="AN67" s="26"/>
      <c r="AO67" s="26">
        <f>SUM(Table1[[#This Row],[PQJus1]:[PQJus4]])</f>
        <v>0</v>
      </c>
      <c r="AP67" s="26"/>
      <c r="AQ67" s="26"/>
      <c r="AR67" s="26"/>
      <c r="AS67" s="26"/>
      <c r="AT67" s="26">
        <f>SUM(Table1[[#This Row],[PQSus1]:[PQSus3]])</f>
        <v>0</v>
      </c>
      <c r="AU67" s="26"/>
      <c r="AV67" s="26"/>
      <c r="AW67" s="26"/>
      <c r="AX67" s="26">
        <f>SUM(Table1[[#This Row],[PQRes1]:[PQRes8]])</f>
        <v>0</v>
      </c>
      <c r="AY67" s="26"/>
      <c r="AZ67" s="26"/>
      <c r="BA67" s="26"/>
      <c r="BB67" s="26"/>
      <c r="BC67" s="26"/>
      <c r="BD67" s="26"/>
      <c r="BE67" s="26"/>
      <c r="BF67" s="26"/>
      <c r="BG67" s="26">
        <f>SUM(Table1[[#This Row],[PQCap1]:[PQCap4]])</f>
        <v>0</v>
      </c>
      <c r="BH67" s="26"/>
      <c r="BI67" s="26"/>
      <c r="BJ67" s="26"/>
      <c r="BK67" s="26"/>
      <c r="BL67" s="26">
        <f>Table1[[#This Row],[PQJustot]]+Table1[[#This Row],[PQSustot]]+Table1[[#This Row],[PQRestot]]+Table1[[#This Row],[PQCaptot]]</f>
        <v>0</v>
      </c>
      <c r="BM67" s="15" t="s">
        <v>558</v>
      </c>
      <c r="BN67" s="15" t="s">
        <v>557</v>
      </c>
      <c r="BO67" s="9"/>
      <c r="BP67" s="9">
        <v>13923</v>
      </c>
      <c r="BQ67" s="9">
        <v>2000</v>
      </c>
      <c r="BR67" s="9">
        <v>2004</v>
      </c>
      <c r="BS67" s="9">
        <v>2008</v>
      </c>
      <c r="BT67" s="9">
        <v>2010</v>
      </c>
    </row>
    <row r="68" spans="1:72" ht="13.05" customHeight="1" x14ac:dyDescent="0.3">
      <c r="A68" s="9" t="s">
        <v>428</v>
      </c>
      <c r="B68" s="9" t="s">
        <v>468</v>
      </c>
      <c r="C68" s="9">
        <v>13</v>
      </c>
      <c r="D68" s="9" t="s">
        <v>9</v>
      </c>
      <c r="E68" s="9" t="s">
        <v>235</v>
      </c>
      <c r="F68" s="9" t="s">
        <v>265</v>
      </c>
      <c r="G68" s="12">
        <v>44805</v>
      </c>
      <c r="H68" s="9">
        <v>980</v>
      </c>
      <c r="I68" s="13" t="s">
        <v>270</v>
      </c>
      <c r="J68" s="9" t="s">
        <v>276</v>
      </c>
      <c r="K68" s="9" t="s">
        <v>327</v>
      </c>
      <c r="L68" s="26">
        <v>1</v>
      </c>
      <c r="M68" s="26">
        <v>100</v>
      </c>
      <c r="N68" s="26">
        <f>SUM(Table1[[#This Row],[AJus1]:[AJus4]])</f>
        <v>0</v>
      </c>
      <c r="O68" s="26"/>
      <c r="P68" s="26"/>
      <c r="Q68" s="26"/>
      <c r="R68" s="26"/>
      <c r="S68" s="26">
        <f>SUM(Table1[[#This Row],[ASus1]:[ASus3]])</f>
        <v>0</v>
      </c>
      <c r="T68" s="26"/>
      <c r="U68" s="26"/>
      <c r="V68" s="26"/>
      <c r="W68" s="26">
        <f>SUM(Table1[[#This Row],[ARes1]:[ARes8]])</f>
        <v>0</v>
      </c>
      <c r="X68" s="26"/>
      <c r="Y68" s="26"/>
      <c r="Z68" s="26"/>
      <c r="AA68" s="26"/>
      <c r="AB68" s="26"/>
      <c r="AC68" s="26"/>
      <c r="AD68" s="26"/>
      <c r="AE68" s="26"/>
      <c r="AF68" s="26">
        <f>SUM(Table1[[#This Row],[ACap1]:[ACap4]])</f>
        <v>0</v>
      </c>
      <c r="AG68" s="26"/>
      <c r="AH68" s="26"/>
      <c r="AI68" s="26"/>
      <c r="AJ68" s="26"/>
      <c r="AK68" s="26">
        <f>Table1[[#This Row],[AJustot]]+Table1[[#This Row],[ASustot]]+Table1[[#This Row],[ARestot]]+Table1[[#This Row],[ACaptot]]</f>
        <v>0</v>
      </c>
      <c r="AL68" s="26">
        <f>Table1[[#This Row],[Aprice]]+Table1[[#This Row],[ANPCtot]]</f>
        <v>100</v>
      </c>
      <c r="AM68" s="26">
        <f>Table1[[#This Row],[ANPCtot]]/Table1[[#This Row],[APTot]]</f>
        <v>0</v>
      </c>
      <c r="AN68" s="26"/>
      <c r="AO68" s="26">
        <f>SUM(Table1[[#This Row],[PQJus1]:[PQJus4]])</f>
        <v>0</v>
      </c>
      <c r="AP68" s="26"/>
      <c r="AQ68" s="26"/>
      <c r="AR68" s="26"/>
      <c r="AS68" s="26"/>
      <c r="AT68" s="26">
        <f>SUM(Table1[[#This Row],[PQSus1]:[PQSus3]])</f>
        <v>0</v>
      </c>
      <c r="AU68" s="26"/>
      <c r="AV68" s="26"/>
      <c r="AW68" s="26"/>
      <c r="AX68" s="26">
        <f>SUM(Table1[[#This Row],[PQRes1]:[PQRes8]])</f>
        <v>0</v>
      </c>
      <c r="AY68" s="26"/>
      <c r="AZ68" s="26"/>
      <c r="BA68" s="26"/>
      <c r="BB68" s="26"/>
      <c r="BC68" s="26"/>
      <c r="BD68" s="26"/>
      <c r="BE68" s="26"/>
      <c r="BF68" s="26"/>
      <c r="BG68" s="26">
        <f>SUM(Table1[[#This Row],[PQCap1]:[PQCap4]])</f>
        <v>0</v>
      </c>
      <c r="BH68" s="26"/>
      <c r="BI68" s="26"/>
      <c r="BJ68" s="26"/>
      <c r="BK68" s="26"/>
      <c r="BL68" s="26">
        <f>Table1[[#This Row],[PQJustot]]+Table1[[#This Row],[PQSustot]]+Table1[[#This Row],[PQRestot]]+Table1[[#This Row],[PQCaptot]]</f>
        <v>0</v>
      </c>
      <c r="BM68" s="15" t="s">
        <v>663</v>
      </c>
      <c r="BN68" s="15" t="s">
        <v>469</v>
      </c>
      <c r="BO68" s="15" t="s">
        <v>664</v>
      </c>
      <c r="BP68" s="9">
        <v>8134.77</v>
      </c>
      <c r="BQ68">
        <v>2004</v>
      </c>
      <c r="BR68">
        <v>2010</v>
      </c>
      <c r="BS68">
        <v>2013</v>
      </c>
      <c r="BT68">
        <v>2014</v>
      </c>
    </row>
    <row r="69" spans="1:72" ht="13.05" customHeight="1" x14ac:dyDescent="0.3">
      <c r="A69" s="9" t="s">
        <v>998</v>
      </c>
      <c r="B69" s="9" t="s">
        <v>972</v>
      </c>
      <c r="C69" s="9">
        <v>27</v>
      </c>
      <c r="D69" s="9" t="s">
        <v>14</v>
      </c>
      <c r="E69" s="9" t="s">
        <v>114</v>
      </c>
      <c r="F69" s="9" t="s">
        <v>265</v>
      </c>
      <c r="G69" s="12">
        <v>44866</v>
      </c>
      <c r="H69" s="9"/>
      <c r="I69" s="13"/>
      <c r="J69" s="9"/>
      <c r="K69" s="9" t="s">
        <v>327</v>
      </c>
      <c r="L69" s="9">
        <v>0</v>
      </c>
      <c r="M69" s="9"/>
      <c r="N69" s="9">
        <f>SUM(Table1[[#This Row],[AJus1]:[AJus4]])</f>
        <v>0</v>
      </c>
      <c r="O69" s="9"/>
      <c r="P69" s="9"/>
      <c r="Q69" s="9"/>
      <c r="R69" s="9"/>
      <c r="S69" s="9">
        <f>SUM(Table1[[#This Row],[ASus1]:[ASus3]])</f>
        <v>0</v>
      </c>
      <c r="T69" s="9"/>
      <c r="U69" s="9"/>
      <c r="V69" s="9"/>
      <c r="W69" s="9">
        <f>SUM(Table1[[#This Row],[ARes1]:[ARes8]])</f>
        <v>0</v>
      </c>
      <c r="X69" s="9"/>
      <c r="Y69" s="9"/>
      <c r="Z69" s="9"/>
      <c r="AA69" s="9"/>
      <c r="AB69" s="9"/>
      <c r="AC69" s="9"/>
      <c r="AD69" s="9"/>
      <c r="AE69" s="9"/>
      <c r="AF69" s="26">
        <f>SUM(Table1[[#This Row],[ACap1]:[ACap4]])</f>
        <v>0</v>
      </c>
      <c r="AG69" s="9"/>
      <c r="AH69" s="9"/>
      <c r="AI69" s="9"/>
      <c r="AJ69" s="9"/>
      <c r="AK69" s="26">
        <f>Table1[[#This Row],[AJustot]]+Table1[[#This Row],[ASustot]]+Table1[[#This Row],[ARestot]]+Table1[[#This Row],[ACaptot]]</f>
        <v>0</v>
      </c>
      <c r="AL69" s="9">
        <f>Table1[[#This Row],[Aprice]]+Table1[[#This Row],[ANPCtot]]</f>
        <v>0</v>
      </c>
      <c r="AM69" s="9" t="e">
        <f>Table1[[#This Row],[ANPCtot]]/Table1[[#This Row],[APTot]]</f>
        <v>#DIV/0!</v>
      </c>
      <c r="AN69" s="9"/>
      <c r="AO69" s="9">
        <f>SUM(Table1[[#This Row],[PQJus1]:[PQJus4]])</f>
        <v>0</v>
      </c>
      <c r="AP69" s="9"/>
      <c r="AQ69" s="9"/>
      <c r="AR69" s="9"/>
      <c r="AS69" s="9"/>
      <c r="AT69" s="9">
        <f>SUM(Table1[[#This Row],[PQSus1]:[PQSus3]])</f>
        <v>0</v>
      </c>
      <c r="AU69" s="9"/>
      <c r="AV69" s="9"/>
      <c r="AW69" s="9"/>
      <c r="AX69" s="9">
        <f>SUM(Table1[[#This Row],[PQRes1]:[PQRes8]])</f>
        <v>0</v>
      </c>
      <c r="AY69" s="9"/>
      <c r="AZ69" s="9"/>
      <c r="BA69" s="9"/>
      <c r="BB69" s="9"/>
      <c r="BC69" s="9"/>
      <c r="BD69" s="9"/>
      <c r="BE69" s="9"/>
      <c r="BF69" s="9"/>
      <c r="BG69" s="26">
        <f>SUM(Table1[[#This Row],[PQCap1]:[PQCap4]])</f>
        <v>0</v>
      </c>
      <c r="BH69" s="9"/>
      <c r="BI69" s="9"/>
      <c r="BJ69" s="9"/>
      <c r="BK69" s="9"/>
      <c r="BL69" s="26">
        <f>Table1[[#This Row],[PQJustot]]+Table1[[#This Row],[PQSustot]]+Table1[[#This Row],[PQRestot]]+Table1[[#This Row],[PQCaptot]]</f>
        <v>0</v>
      </c>
      <c r="BM69" s="9"/>
      <c r="BN69" s="9"/>
      <c r="BO69" s="9"/>
      <c r="BP69" s="9">
        <v>13923</v>
      </c>
      <c r="BQ69" s="9"/>
      <c r="BR69" s="9"/>
      <c r="BS69" s="9"/>
      <c r="BT69" s="9"/>
    </row>
    <row r="70" spans="1:72" ht="13.05" customHeight="1" x14ac:dyDescent="0.3">
      <c r="A70" s="9" t="s">
        <v>999</v>
      </c>
      <c r="B70" s="9" t="s">
        <v>972</v>
      </c>
      <c r="C70" s="9">
        <v>28</v>
      </c>
      <c r="D70" s="9" t="s">
        <v>14</v>
      </c>
      <c r="E70" s="9" t="s">
        <v>124</v>
      </c>
      <c r="F70" s="9" t="s">
        <v>264</v>
      </c>
      <c r="G70" s="12">
        <v>44866</v>
      </c>
      <c r="H70" s="9"/>
      <c r="I70" s="13"/>
      <c r="J70" s="9"/>
      <c r="K70" s="9" t="s">
        <v>327</v>
      </c>
      <c r="L70" s="9">
        <v>0</v>
      </c>
      <c r="M70" s="9"/>
      <c r="N70" s="9">
        <f>SUM(Table1[[#This Row],[AJus1]:[AJus4]])</f>
        <v>0</v>
      </c>
      <c r="O70" s="9"/>
      <c r="P70" s="9"/>
      <c r="Q70" s="9"/>
      <c r="R70" s="9"/>
      <c r="S70" s="9">
        <f>SUM(Table1[[#This Row],[ASus1]:[ASus3]])</f>
        <v>0</v>
      </c>
      <c r="T70" s="9"/>
      <c r="U70" s="9"/>
      <c r="V70" s="9"/>
      <c r="W70" s="9">
        <f>SUM(Table1[[#This Row],[ARes1]:[ARes8]])</f>
        <v>0</v>
      </c>
      <c r="X70" s="9"/>
      <c r="Y70" s="9"/>
      <c r="Z70" s="9"/>
      <c r="AA70" s="9"/>
      <c r="AB70" s="9"/>
      <c r="AC70" s="9"/>
      <c r="AD70" s="9"/>
      <c r="AE70" s="9"/>
      <c r="AF70" s="26">
        <f>SUM(Table1[[#This Row],[ACap1]:[ACap4]])</f>
        <v>0</v>
      </c>
      <c r="AG70" s="9"/>
      <c r="AH70" s="9"/>
      <c r="AI70" s="9"/>
      <c r="AJ70" s="9"/>
      <c r="AK70" s="26">
        <f>Table1[[#This Row],[AJustot]]+Table1[[#This Row],[ASustot]]+Table1[[#This Row],[ARestot]]+Table1[[#This Row],[ACaptot]]</f>
        <v>0</v>
      </c>
      <c r="AL70" s="9">
        <f>Table1[[#This Row],[Aprice]]+Table1[[#This Row],[ANPCtot]]</f>
        <v>0</v>
      </c>
      <c r="AM70" s="9" t="e">
        <f>Table1[[#This Row],[ANPCtot]]/Table1[[#This Row],[APTot]]</f>
        <v>#DIV/0!</v>
      </c>
      <c r="AN70" s="9"/>
      <c r="AO70" s="9">
        <f>SUM(Table1[[#This Row],[PQJus1]:[PQJus4]])</f>
        <v>0</v>
      </c>
      <c r="AP70" s="9"/>
      <c r="AQ70" s="9"/>
      <c r="AR70" s="9"/>
      <c r="AS70" s="9"/>
      <c r="AT70" s="9">
        <f>SUM(Table1[[#This Row],[PQSus1]:[PQSus3]])</f>
        <v>0</v>
      </c>
      <c r="AU70" s="9"/>
      <c r="AV70" s="9"/>
      <c r="AW70" s="9"/>
      <c r="AX70" s="9">
        <f>SUM(Table1[[#This Row],[PQRes1]:[PQRes8]])</f>
        <v>0</v>
      </c>
      <c r="AY70" s="9"/>
      <c r="AZ70" s="9"/>
      <c r="BA70" s="9"/>
      <c r="BB70" s="9"/>
      <c r="BC70" s="9"/>
      <c r="BD70" s="9"/>
      <c r="BE70" s="9"/>
      <c r="BF70" s="9"/>
      <c r="BG70" s="26">
        <f>SUM(Table1[[#This Row],[PQCap1]:[PQCap4]])</f>
        <v>0</v>
      </c>
      <c r="BH70" s="9"/>
      <c r="BI70" s="9"/>
      <c r="BJ70" s="9"/>
      <c r="BK70" s="9"/>
      <c r="BL70" s="26">
        <f>Table1[[#This Row],[PQJustot]]+Table1[[#This Row],[PQSustot]]+Table1[[#This Row],[PQRestot]]+Table1[[#This Row],[PQCaptot]]</f>
        <v>0</v>
      </c>
      <c r="BM70" s="9"/>
      <c r="BN70" s="9"/>
      <c r="BO70" s="9"/>
      <c r="BP70" s="9">
        <v>13923</v>
      </c>
      <c r="BQ70" s="9"/>
      <c r="BR70" s="9"/>
      <c r="BS70" s="9"/>
      <c r="BT70" s="9"/>
    </row>
    <row r="71" spans="1:72" ht="13.05" customHeight="1" x14ac:dyDescent="0.3">
      <c r="A71" s="9" t="s">
        <v>1000</v>
      </c>
      <c r="B71" s="9" t="s">
        <v>972</v>
      </c>
      <c r="C71" s="9">
        <v>29</v>
      </c>
      <c r="D71" s="9" t="s">
        <v>14</v>
      </c>
      <c r="E71" s="9" t="s">
        <v>128</v>
      </c>
      <c r="F71" s="9" t="s">
        <v>264</v>
      </c>
      <c r="G71" s="12">
        <v>44866</v>
      </c>
      <c r="H71" s="9"/>
      <c r="I71" s="13"/>
      <c r="J71" s="9"/>
      <c r="K71" s="9" t="s">
        <v>327</v>
      </c>
      <c r="L71" s="9">
        <v>0</v>
      </c>
      <c r="M71" s="9"/>
      <c r="N71" s="9">
        <f>SUM(Table1[[#This Row],[AJus1]:[AJus4]])</f>
        <v>0</v>
      </c>
      <c r="O71" s="9"/>
      <c r="P71" s="9"/>
      <c r="Q71" s="9"/>
      <c r="R71" s="9"/>
      <c r="S71" s="9">
        <f>SUM(Table1[[#This Row],[ASus1]:[ASus3]])</f>
        <v>0</v>
      </c>
      <c r="T71" s="9"/>
      <c r="U71" s="9"/>
      <c r="V71" s="9"/>
      <c r="W71" s="9">
        <f>SUM(Table1[[#This Row],[ARes1]:[ARes8]])</f>
        <v>0</v>
      </c>
      <c r="X71" s="9"/>
      <c r="Y71" s="9"/>
      <c r="Z71" s="9"/>
      <c r="AA71" s="9"/>
      <c r="AB71" s="9"/>
      <c r="AC71" s="9"/>
      <c r="AD71" s="9"/>
      <c r="AE71" s="9"/>
      <c r="AF71" s="26">
        <f>SUM(Table1[[#This Row],[ACap1]:[ACap4]])</f>
        <v>0</v>
      </c>
      <c r="AG71" s="9"/>
      <c r="AH71" s="9"/>
      <c r="AI71" s="9"/>
      <c r="AJ71" s="9"/>
      <c r="AK71" s="26">
        <f>Table1[[#This Row],[AJustot]]+Table1[[#This Row],[ASustot]]+Table1[[#This Row],[ARestot]]+Table1[[#This Row],[ACaptot]]</f>
        <v>0</v>
      </c>
      <c r="AL71" s="9">
        <f>Table1[[#This Row],[Aprice]]+Table1[[#This Row],[ANPCtot]]</f>
        <v>0</v>
      </c>
      <c r="AM71" s="9" t="e">
        <f>Table1[[#This Row],[ANPCtot]]/Table1[[#This Row],[APTot]]</f>
        <v>#DIV/0!</v>
      </c>
      <c r="AN71" s="9"/>
      <c r="AO71" s="9">
        <f>SUM(Table1[[#This Row],[PQJus1]:[PQJus4]])</f>
        <v>0</v>
      </c>
      <c r="AP71" s="9"/>
      <c r="AQ71" s="9"/>
      <c r="AR71" s="9"/>
      <c r="AS71" s="9"/>
      <c r="AT71" s="9">
        <f>SUM(Table1[[#This Row],[PQSus1]:[PQSus3]])</f>
        <v>0</v>
      </c>
      <c r="AU71" s="9"/>
      <c r="AV71" s="9"/>
      <c r="AW71" s="9"/>
      <c r="AX71" s="9">
        <f>SUM(Table1[[#This Row],[PQRes1]:[PQRes8]])</f>
        <v>0</v>
      </c>
      <c r="AY71" s="9"/>
      <c r="AZ71" s="9"/>
      <c r="BA71" s="9"/>
      <c r="BB71" s="9"/>
      <c r="BC71" s="9"/>
      <c r="BD71" s="9"/>
      <c r="BE71" s="9"/>
      <c r="BF71" s="9"/>
      <c r="BG71" s="26">
        <f>SUM(Table1[[#This Row],[PQCap1]:[PQCap4]])</f>
        <v>0</v>
      </c>
      <c r="BH71" s="9"/>
      <c r="BI71" s="9"/>
      <c r="BJ71" s="9"/>
      <c r="BK71" s="9"/>
      <c r="BL71" s="26">
        <f>Table1[[#This Row],[PQJustot]]+Table1[[#This Row],[PQSustot]]+Table1[[#This Row],[PQRestot]]+Table1[[#This Row],[PQCaptot]]</f>
        <v>0</v>
      </c>
      <c r="BM71" s="9"/>
      <c r="BN71" s="9"/>
      <c r="BO71" s="9"/>
      <c r="BP71" s="9">
        <v>13923</v>
      </c>
      <c r="BQ71" s="9"/>
      <c r="BR71" s="9"/>
      <c r="BS71" s="9"/>
      <c r="BT71" s="9"/>
    </row>
    <row r="72" spans="1:72" ht="13.05" customHeight="1" x14ac:dyDescent="0.3">
      <c r="A72" s="9" t="s">
        <v>1001</v>
      </c>
      <c r="B72" s="9" t="s">
        <v>972</v>
      </c>
      <c r="C72" s="9">
        <v>30</v>
      </c>
      <c r="D72" s="9" t="s">
        <v>14</v>
      </c>
      <c r="E72" s="9" t="s">
        <v>139</v>
      </c>
      <c r="F72" s="9" t="s">
        <v>264</v>
      </c>
      <c r="G72" s="12">
        <v>44866</v>
      </c>
      <c r="H72" s="9"/>
      <c r="I72" s="13"/>
      <c r="J72" s="9"/>
      <c r="K72" s="9" t="s">
        <v>327</v>
      </c>
      <c r="L72" s="9">
        <v>0</v>
      </c>
      <c r="M72" s="9"/>
      <c r="N72" s="9">
        <f>SUM(Table1[[#This Row],[AJus1]:[AJus4]])</f>
        <v>0</v>
      </c>
      <c r="O72" s="9"/>
      <c r="P72" s="9"/>
      <c r="Q72" s="9"/>
      <c r="R72" s="9"/>
      <c r="S72" s="9">
        <f>SUM(Table1[[#This Row],[ASus1]:[ASus3]])</f>
        <v>0</v>
      </c>
      <c r="T72" s="9"/>
      <c r="U72" s="9"/>
      <c r="V72" s="9"/>
      <c r="W72" s="9">
        <f>SUM(Table1[[#This Row],[ARes1]:[ARes8]])</f>
        <v>0</v>
      </c>
      <c r="X72" s="9"/>
      <c r="Y72" s="9"/>
      <c r="Z72" s="9"/>
      <c r="AA72" s="9"/>
      <c r="AB72" s="9"/>
      <c r="AC72" s="9"/>
      <c r="AD72" s="9"/>
      <c r="AE72" s="9"/>
      <c r="AF72" s="26">
        <f>SUM(Table1[[#This Row],[ACap1]:[ACap4]])</f>
        <v>0</v>
      </c>
      <c r="AG72" s="9"/>
      <c r="AH72" s="9"/>
      <c r="AI72" s="9"/>
      <c r="AJ72" s="9"/>
      <c r="AK72" s="26">
        <f>Table1[[#This Row],[AJustot]]+Table1[[#This Row],[ASustot]]+Table1[[#This Row],[ARestot]]+Table1[[#This Row],[ACaptot]]</f>
        <v>0</v>
      </c>
      <c r="AL72" s="9">
        <f>Table1[[#This Row],[Aprice]]+Table1[[#This Row],[ANPCtot]]</f>
        <v>0</v>
      </c>
      <c r="AM72" s="9" t="e">
        <f>Table1[[#This Row],[ANPCtot]]/Table1[[#This Row],[APTot]]</f>
        <v>#DIV/0!</v>
      </c>
      <c r="AN72" s="9"/>
      <c r="AO72" s="9">
        <f>SUM(Table1[[#This Row],[PQJus1]:[PQJus4]])</f>
        <v>0</v>
      </c>
      <c r="AP72" s="9"/>
      <c r="AQ72" s="9"/>
      <c r="AR72" s="9"/>
      <c r="AS72" s="9"/>
      <c r="AT72" s="9">
        <f>SUM(Table1[[#This Row],[PQSus1]:[PQSus3]])</f>
        <v>0</v>
      </c>
      <c r="AU72" s="9"/>
      <c r="AV72" s="9"/>
      <c r="AW72" s="9"/>
      <c r="AX72" s="9">
        <f>SUM(Table1[[#This Row],[PQRes1]:[PQRes8]])</f>
        <v>0</v>
      </c>
      <c r="AY72" s="9"/>
      <c r="AZ72" s="9"/>
      <c r="BA72" s="9"/>
      <c r="BB72" s="9"/>
      <c r="BC72" s="9"/>
      <c r="BD72" s="9"/>
      <c r="BE72" s="9"/>
      <c r="BF72" s="9"/>
      <c r="BG72" s="26">
        <f>SUM(Table1[[#This Row],[PQCap1]:[PQCap4]])</f>
        <v>0</v>
      </c>
      <c r="BH72" s="9"/>
      <c r="BI72" s="9"/>
      <c r="BJ72" s="9"/>
      <c r="BK72" s="9"/>
      <c r="BL72" s="26">
        <f>Table1[[#This Row],[PQJustot]]+Table1[[#This Row],[PQSustot]]+Table1[[#This Row],[PQRestot]]+Table1[[#This Row],[PQCaptot]]</f>
        <v>0</v>
      </c>
      <c r="BM72" s="9"/>
      <c r="BN72" s="9"/>
      <c r="BO72" s="9"/>
      <c r="BP72" s="9">
        <v>13923</v>
      </c>
      <c r="BQ72" s="9"/>
      <c r="BR72" s="9"/>
      <c r="BS72" s="9"/>
      <c r="BT72" s="9"/>
    </row>
    <row r="73" spans="1:72" ht="13.05" customHeight="1" x14ac:dyDescent="0.3">
      <c r="A73" s="9" t="s">
        <v>1002</v>
      </c>
      <c r="B73" s="9" t="s">
        <v>972</v>
      </c>
      <c r="C73" s="9">
        <v>31</v>
      </c>
      <c r="D73" s="9" t="s">
        <v>14</v>
      </c>
      <c r="E73" s="9" t="s">
        <v>147</v>
      </c>
      <c r="F73" s="9" t="s">
        <v>265</v>
      </c>
      <c r="G73" s="12">
        <v>44866</v>
      </c>
      <c r="H73" s="9"/>
      <c r="I73" s="13"/>
      <c r="J73" s="9"/>
      <c r="K73" s="9" t="s">
        <v>327</v>
      </c>
      <c r="L73" s="9">
        <v>0</v>
      </c>
      <c r="M73" s="9"/>
      <c r="N73" s="9">
        <f>SUM(Table1[[#This Row],[AJus1]:[AJus4]])</f>
        <v>0</v>
      </c>
      <c r="O73" s="9"/>
      <c r="P73" s="9"/>
      <c r="Q73" s="9"/>
      <c r="R73" s="9"/>
      <c r="S73" s="9">
        <f>SUM(Table1[[#This Row],[ASus1]:[ASus3]])</f>
        <v>0</v>
      </c>
      <c r="T73" s="9"/>
      <c r="U73" s="9"/>
      <c r="V73" s="9"/>
      <c r="W73" s="9">
        <f>SUM(Table1[[#This Row],[ARes1]:[ARes8]])</f>
        <v>0</v>
      </c>
      <c r="X73" s="9"/>
      <c r="Y73" s="9"/>
      <c r="Z73" s="9"/>
      <c r="AA73" s="9"/>
      <c r="AB73" s="9"/>
      <c r="AC73" s="9"/>
      <c r="AD73" s="9"/>
      <c r="AE73" s="9"/>
      <c r="AF73" s="26">
        <f>SUM(Table1[[#This Row],[ACap1]:[ACap4]])</f>
        <v>0</v>
      </c>
      <c r="AG73" s="9"/>
      <c r="AH73" s="9"/>
      <c r="AI73" s="9"/>
      <c r="AJ73" s="9"/>
      <c r="AK73" s="26">
        <f>Table1[[#This Row],[AJustot]]+Table1[[#This Row],[ASustot]]+Table1[[#This Row],[ARestot]]+Table1[[#This Row],[ACaptot]]</f>
        <v>0</v>
      </c>
      <c r="AL73" s="9">
        <f>Table1[[#This Row],[Aprice]]+Table1[[#This Row],[ANPCtot]]</f>
        <v>0</v>
      </c>
      <c r="AM73" s="9" t="e">
        <f>Table1[[#This Row],[ANPCtot]]/Table1[[#This Row],[APTot]]</f>
        <v>#DIV/0!</v>
      </c>
      <c r="AN73" s="9"/>
      <c r="AO73" s="9">
        <f>SUM(Table1[[#This Row],[PQJus1]:[PQJus4]])</f>
        <v>0</v>
      </c>
      <c r="AP73" s="9"/>
      <c r="AQ73" s="9"/>
      <c r="AR73" s="9"/>
      <c r="AS73" s="9"/>
      <c r="AT73" s="9">
        <f>SUM(Table1[[#This Row],[PQSus1]:[PQSus3]])</f>
        <v>0</v>
      </c>
      <c r="AU73" s="9"/>
      <c r="AV73" s="9"/>
      <c r="AW73" s="9"/>
      <c r="AX73" s="9">
        <f>SUM(Table1[[#This Row],[PQRes1]:[PQRes8]])</f>
        <v>0</v>
      </c>
      <c r="AY73" s="9"/>
      <c r="AZ73" s="9"/>
      <c r="BA73" s="9"/>
      <c r="BB73" s="9"/>
      <c r="BC73" s="9"/>
      <c r="BD73" s="9"/>
      <c r="BE73" s="9"/>
      <c r="BF73" s="9"/>
      <c r="BG73" s="26">
        <f>SUM(Table1[[#This Row],[PQCap1]:[PQCap4]])</f>
        <v>0</v>
      </c>
      <c r="BH73" s="9"/>
      <c r="BI73" s="9"/>
      <c r="BJ73" s="9"/>
      <c r="BK73" s="9"/>
      <c r="BL73" s="26">
        <f>Table1[[#This Row],[PQJustot]]+Table1[[#This Row],[PQSustot]]+Table1[[#This Row],[PQRestot]]+Table1[[#This Row],[PQCaptot]]</f>
        <v>0</v>
      </c>
      <c r="BM73" s="9"/>
      <c r="BN73" s="9"/>
      <c r="BO73" s="9"/>
      <c r="BP73" s="9">
        <v>13923</v>
      </c>
      <c r="BQ73" s="9"/>
      <c r="BR73" s="9"/>
      <c r="BS73" s="9"/>
      <c r="BT73" s="9"/>
    </row>
    <row r="74" spans="1:72" ht="13.05" customHeight="1" x14ac:dyDescent="0.3">
      <c r="A74" s="9" t="s">
        <v>1003</v>
      </c>
      <c r="B74" s="9" t="s">
        <v>972</v>
      </c>
      <c r="C74" s="9">
        <v>32</v>
      </c>
      <c r="D74" s="9" t="s">
        <v>14</v>
      </c>
      <c r="E74" s="9" t="s">
        <v>149</v>
      </c>
      <c r="F74" s="9" t="s">
        <v>265</v>
      </c>
      <c r="G74" s="12">
        <v>44866</v>
      </c>
      <c r="H74" s="9"/>
      <c r="I74" s="13"/>
      <c r="J74" s="9"/>
      <c r="K74" s="9" t="s">
        <v>327</v>
      </c>
      <c r="L74" s="9">
        <v>0</v>
      </c>
      <c r="M74" s="9"/>
      <c r="N74" s="9">
        <f>SUM(Table1[[#This Row],[AJus1]:[AJus4]])</f>
        <v>0</v>
      </c>
      <c r="O74" s="9"/>
      <c r="P74" s="9"/>
      <c r="Q74" s="9"/>
      <c r="R74" s="9"/>
      <c r="S74" s="9">
        <f>SUM(Table1[[#This Row],[ASus1]:[ASus3]])</f>
        <v>0</v>
      </c>
      <c r="T74" s="9"/>
      <c r="U74" s="9"/>
      <c r="V74" s="9"/>
      <c r="W74" s="9">
        <f>SUM(Table1[[#This Row],[ARes1]:[ARes8]])</f>
        <v>0</v>
      </c>
      <c r="X74" s="9"/>
      <c r="Y74" s="9"/>
      <c r="Z74" s="9"/>
      <c r="AA74" s="9"/>
      <c r="AB74" s="9"/>
      <c r="AC74" s="9"/>
      <c r="AD74" s="9"/>
      <c r="AE74" s="9"/>
      <c r="AF74" s="26">
        <f>SUM(Table1[[#This Row],[ACap1]:[ACap4]])</f>
        <v>0</v>
      </c>
      <c r="AG74" s="9"/>
      <c r="AH74" s="9"/>
      <c r="AI74" s="9"/>
      <c r="AJ74" s="9"/>
      <c r="AK74" s="26">
        <f>Table1[[#This Row],[AJustot]]+Table1[[#This Row],[ASustot]]+Table1[[#This Row],[ARestot]]+Table1[[#This Row],[ACaptot]]</f>
        <v>0</v>
      </c>
      <c r="AL74" s="9">
        <f>Table1[[#This Row],[Aprice]]+Table1[[#This Row],[ANPCtot]]</f>
        <v>0</v>
      </c>
      <c r="AM74" s="9" t="e">
        <f>Table1[[#This Row],[ANPCtot]]/Table1[[#This Row],[APTot]]</f>
        <v>#DIV/0!</v>
      </c>
      <c r="AN74" s="9"/>
      <c r="AO74" s="9">
        <f>SUM(Table1[[#This Row],[PQJus1]:[PQJus4]])</f>
        <v>0</v>
      </c>
      <c r="AP74" s="9"/>
      <c r="AQ74" s="9"/>
      <c r="AR74" s="9"/>
      <c r="AS74" s="9"/>
      <c r="AT74" s="9">
        <f>SUM(Table1[[#This Row],[PQSus1]:[PQSus3]])</f>
        <v>0</v>
      </c>
      <c r="AU74" s="9"/>
      <c r="AV74" s="9"/>
      <c r="AW74" s="9"/>
      <c r="AX74" s="9">
        <f>SUM(Table1[[#This Row],[PQRes1]:[PQRes8]])</f>
        <v>0</v>
      </c>
      <c r="AY74" s="9"/>
      <c r="AZ74" s="9"/>
      <c r="BA74" s="9"/>
      <c r="BB74" s="9"/>
      <c r="BC74" s="9"/>
      <c r="BD74" s="9"/>
      <c r="BE74" s="9"/>
      <c r="BF74" s="9"/>
      <c r="BG74" s="26">
        <f>SUM(Table1[[#This Row],[PQCap1]:[PQCap4]])</f>
        <v>0</v>
      </c>
      <c r="BH74" s="9"/>
      <c r="BI74" s="9"/>
      <c r="BJ74" s="9"/>
      <c r="BK74" s="9"/>
      <c r="BL74" s="26">
        <f>Table1[[#This Row],[PQJustot]]+Table1[[#This Row],[PQSustot]]+Table1[[#This Row],[PQRestot]]+Table1[[#This Row],[PQCaptot]]</f>
        <v>0</v>
      </c>
      <c r="BM74" s="9"/>
      <c r="BN74" s="9"/>
      <c r="BO74" s="9"/>
      <c r="BP74" s="9">
        <v>13923</v>
      </c>
      <c r="BQ74" s="9"/>
      <c r="BR74" s="9"/>
      <c r="BS74" s="9"/>
      <c r="BT74" s="9"/>
    </row>
    <row r="75" spans="1:72" ht="13.05" customHeight="1" x14ac:dyDescent="0.3">
      <c r="A75" s="9" t="s">
        <v>1004</v>
      </c>
      <c r="B75" s="9" t="s">
        <v>972</v>
      </c>
      <c r="C75" s="9">
        <v>33</v>
      </c>
      <c r="D75" s="9" t="s">
        <v>14</v>
      </c>
      <c r="E75" s="9" t="s">
        <v>150</v>
      </c>
      <c r="F75" s="9" t="s">
        <v>265</v>
      </c>
      <c r="G75" s="12">
        <v>44866</v>
      </c>
      <c r="H75" s="9"/>
      <c r="I75" s="13"/>
      <c r="J75" s="9"/>
      <c r="K75" s="9" t="s">
        <v>327</v>
      </c>
      <c r="L75" s="9">
        <v>0</v>
      </c>
      <c r="M75" s="9"/>
      <c r="N75" s="9">
        <f>SUM(Table1[[#This Row],[AJus1]:[AJus4]])</f>
        <v>0</v>
      </c>
      <c r="O75" s="9"/>
      <c r="P75" s="9"/>
      <c r="Q75" s="9"/>
      <c r="R75" s="9"/>
      <c r="S75" s="9">
        <f>SUM(Table1[[#This Row],[ASus1]:[ASus3]])</f>
        <v>0</v>
      </c>
      <c r="T75" s="9"/>
      <c r="U75" s="9"/>
      <c r="V75" s="9"/>
      <c r="W75" s="9">
        <f>SUM(Table1[[#This Row],[ARes1]:[ARes8]])</f>
        <v>0</v>
      </c>
      <c r="X75" s="9"/>
      <c r="Y75" s="9"/>
      <c r="Z75" s="9"/>
      <c r="AA75" s="9"/>
      <c r="AB75" s="9"/>
      <c r="AC75" s="9"/>
      <c r="AD75" s="9"/>
      <c r="AE75" s="9"/>
      <c r="AF75" s="26">
        <f>SUM(Table1[[#This Row],[ACap1]:[ACap4]])</f>
        <v>0</v>
      </c>
      <c r="AG75" s="9"/>
      <c r="AH75" s="9"/>
      <c r="AI75" s="9"/>
      <c r="AJ75" s="9"/>
      <c r="AK75" s="26">
        <f>Table1[[#This Row],[AJustot]]+Table1[[#This Row],[ASustot]]+Table1[[#This Row],[ARestot]]+Table1[[#This Row],[ACaptot]]</f>
        <v>0</v>
      </c>
      <c r="AL75" s="9">
        <f>Table1[[#This Row],[Aprice]]+Table1[[#This Row],[ANPCtot]]</f>
        <v>0</v>
      </c>
      <c r="AM75" s="9" t="e">
        <f>Table1[[#This Row],[ANPCtot]]/Table1[[#This Row],[APTot]]</f>
        <v>#DIV/0!</v>
      </c>
      <c r="AN75" s="9"/>
      <c r="AO75" s="9">
        <f>SUM(Table1[[#This Row],[PQJus1]:[PQJus4]])</f>
        <v>0</v>
      </c>
      <c r="AP75" s="9"/>
      <c r="AQ75" s="9"/>
      <c r="AR75" s="9"/>
      <c r="AS75" s="9"/>
      <c r="AT75" s="9">
        <f>SUM(Table1[[#This Row],[PQSus1]:[PQSus3]])</f>
        <v>0</v>
      </c>
      <c r="AU75" s="9"/>
      <c r="AV75" s="9"/>
      <c r="AW75" s="9"/>
      <c r="AX75" s="9">
        <f>SUM(Table1[[#This Row],[PQRes1]:[PQRes8]])</f>
        <v>0</v>
      </c>
      <c r="AY75" s="9"/>
      <c r="AZ75" s="9"/>
      <c r="BA75" s="9"/>
      <c r="BB75" s="9"/>
      <c r="BC75" s="9"/>
      <c r="BD75" s="9"/>
      <c r="BE75" s="9"/>
      <c r="BF75" s="9"/>
      <c r="BG75" s="26">
        <f>SUM(Table1[[#This Row],[PQCap1]:[PQCap4]])</f>
        <v>0</v>
      </c>
      <c r="BH75" s="9"/>
      <c r="BI75" s="9"/>
      <c r="BJ75" s="9"/>
      <c r="BK75" s="9"/>
      <c r="BL75" s="26">
        <f>Table1[[#This Row],[PQJustot]]+Table1[[#This Row],[PQSustot]]+Table1[[#This Row],[PQRestot]]+Table1[[#This Row],[PQCaptot]]</f>
        <v>0</v>
      </c>
      <c r="BM75" s="9"/>
      <c r="BN75" s="9"/>
      <c r="BO75" s="9"/>
      <c r="BP75" s="9">
        <v>13923</v>
      </c>
      <c r="BQ75" s="9"/>
      <c r="BR75" s="9"/>
      <c r="BS75" s="9"/>
      <c r="BT75" s="9"/>
    </row>
    <row r="76" spans="1:72" ht="13.05" customHeight="1" x14ac:dyDescent="0.3">
      <c r="A76" s="9" t="s">
        <v>1005</v>
      </c>
      <c r="B76" s="9" t="s">
        <v>972</v>
      </c>
      <c r="C76" s="9">
        <v>34</v>
      </c>
      <c r="D76" s="9" t="s">
        <v>14</v>
      </c>
      <c r="E76" s="9" t="s">
        <v>153</v>
      </c>
      <c r="F76" s="9" t="s">
        <v>265</v>
      </c>
      <c r="G76" s="12">
        <v>44866</v>
      </c>
      <c r="H76" s="9"/>
      <c r="I76" s="13"/>
      <c r="J76" s="9"/>
      <c r="K76" s="9" t="s">
        <v>327</v>
      </c>
      <c r="L76" s="9">
        <v>0</v>
      </c>
      <c r="M76" s="9"/>
      <c r="N76" s="9">
        <f>SUM(Table1[[#This Row],[AJus1]:[AJus4]])</f>
        <v>0</v>
      </c>
      <c r="O76" s="9"/>
      <c r="P76" s="9"/>
      <c r="Q76" s="9"/>
      <c r="R76" s="9"/>
      <c r="S76" s="9">
        <f>SUM(Table1[[#This Row],[ASus1]:[ASus3]])</f>
        <v>0</v>
      </c>
      <c r="T76" s="9"/>
      <c r="U76" s="9"/>
      <c r="V76" s="9"/>
      <c r="W76" s="9">
        <f>SUM(Table1[[#This Row],[ARes1]:[ARes8]])</f>
        <v>0</v>
      </c>
      <c r="X76" s="9"/>
      <c r="Y76" s="9"/>
      <c r="Z76" s="9"/>
      <c r="AA76" s="9"/>
      <c r="AB76" s="9"/>
      <c r="AC76" s="9"/>
      <c r="AD76" s="9"/>
      <c r="AE76" s="9"/>
      <c r="AF76" s="26">
        <f>SUM(Table1[[#This Row],[ACap1]:[ACap4]])</f>
        <v>0</v>
      </c>
      <c r="AG76" s="9"/>
      <c r="AH76" s="9"/>
      <c r="AI76" s="9"/>
      <c r="AJ76" s="9"/>
      <c r="AK76" s="26">
        <f>Table1[[#This Row],[AJustot]]+Table1[[#This Row],[ASustot]]+Table1[[#This Row],[ARestot]]+Table1[[#This Row],[ACaptot]]</f>
        <v>0</v>
      </c>
      <c r="AL76" s="9">
        <f>Table1[[#This Row],[Aprice]]+Table1[[#This Row],[ANPCtot]]</f>
        <v>0</v>
      </c>
      <c r="AM76" s="9" t="e">
        <f>Table1[[#This Row],[ANPCtot]]/Table1[[#This Row],[APTot]]</f>
        <v>#DIV/0!</v>
      </c>
      <c r="AN76" s="9"/>
      <c r="AO76" s="9">
        <f>SUM(Table1[[#This Row],[PQJus1]:[PQJus4]])</f>
        <v>0</v>
      </c>
      <c r="AP76" s="9"/>
      <c r="AQ76" s="9"/>
      <c r="AR76" s="9"/>
      <c r="AS76" s="9"/>
      <c r="AT76" s="9">
        <f>SUM(Table1[[#This Row],[PQSus1]:[PQSus3]])</f>
        <v>0</v>
      </c>
      <c r="AU76" s="9"/>
      <c r="AV76" s="9"/>
      <c r="AW76" s="9"/>
      <c r="AX76" s="9">
        <f>SUM(Table1[[#This Row],[PQRes1]:[PQRes8]])</f>
        <v>0</v>
      </c>
      <c r="AY76" s="9"/>
      <c r="AZ76" s="9"/>
      <c r="BA76" s="9"/>
      <c r="BB76" s="9"/>
      <c r="BC76" s="9"/>
      <c r="BD76" s="9"/>
      <c r="BE76" s="9"/>
      <c r="BF76" s="9"/>
      <c r="BG76" s="26">
        <f>SUM(Table1[[#This Row],[PQCap1]:[PQCap4]])</f>
        <v>0</v>
      </c>
      <c r="BH76" s="9"/>
      <c r="BI76" s="9"/>
      <c r="BJ76" s="9"/>
      <c r="BK76" s="9"/>
      <c r="BL76" s="26">
        <f>Table1[[#This Row],[PQJustot]]+Table1[[#This Row],[PQSustot]]+Table1[[#This Row],[PQRestot]]+Table1[[#This Row],[PQCaptot]]</f>
        <v>0</v>
      </c>
      <c r="BM76" s="9"/>
      <c r="BN76" s="9"/>
      <c r="BO76" s="9"/>
      <c r="BP76" s="9">
        <v>13923</v>
      </c>
      <c r="BQ76" s="9"/>
      <c r="BR76" s="9"/>
      <c r="BS76" s="9"/>
      <c r="BT76" s="9"/>
    </row>
    <row r="77" spans="1:72" ht="13.05" customHeight="1" x14ac:dyDescent="0.3">
      <c r="A77" s="9" t="s">
        <v>1006</v>
      </c>
      <c r="B77" s="9" t="s">
        <v>972</v>
      </c>
      <c r="C77" s="9">
        <v>35</v>
      </c>
      <c r="D77" s="9" t="s">
        <v>14</v>
      </c>
      <c r="E77" s="9" t="s">
        <v>155</v>
      </c>
      <c r="F77" s="9" t="s">
        <v>264</v>
      </c>
      <c r="G77" s="12">
        <v>44866</v>
      </c>
      <c r="H77" s="9"/>
      <c r="I77" s="13"/>
      <c r="J77" s="9"/>
      <c r="K77" s="9" t="s">
        <v>327</v>
      </c>
      <c r="L77" s="9">
        <v>0</v>
      </c>
      <c r="M77" s="9"/>
      <c r="N77" s="9">
        <f>SUM(Table1[[#This Row],[AJus1]:[AJus4]])</f>
        <v>0</v>
      </c>
      <c r="O77" s="9"/>
      <c r="P77" s="9"/>
      <c r="Q77" s="9"/>
      <c r="R77" s="9"/>
      <c r="S77" s="9">
        <f>SUM(Table1[[#This Row],[ASus1]:[ASus3]])</f>
        <v>0</v>
      </c>
      <c r="T77" s="9"/>
      <c r="U77" s="9"/>
      <c r="V77" s="9"/>
      <c r="W77" s="9">
        <f>SUM(Table1[[#This Row],[ARes1]:[ARes8]])</f>
        <v>0</v>
      </c>
      <c r="X77" s="9"/>
      <c r="Y77" s="9"/>
      <c r="Z77" s="9"/>
      <c r="AA77" s="9"/>
      <c r="AB77" s="9"/>
      <c r="AC77" s="9"/>
      <c r="AD77" s="9"/>
      <c r="AE77" s="9"/>
      <c r="AF77" s="26">
        <f>SUM(Table1[[#This Row],[ACap1]:[ACap4]])</f>
        <v>0</v>
      </c>
      <c r="AG77" s="9"/>
      <c r="AH77" s="9"/>
      <c r="AI77" s="9"/>
      <c r="AJ77" s="9"/>
      <c r="AK77" s="26">
        <f>Table1[[#This Row],[AJustot]]+Table1[[#This Row],[ASustot]]+Table1[[#This Row],[ARestot]]+Table1[[#This Row],[ACaptot]]</f>
        <v>0</v>
      </c>
      <c r="AL77" s="9">
        <f>Table1[[#This Row],[Aprice]]+Table1[[#This Row],[ANPCtot]]</f>
        <v>0</v>
      </c>
      <c r="AM77" s="9" t="e">
        <f>Table1[[#This Row],[ANPCtot]]/Table1[[#This Row],[APTot]]</f>
        <v>#DIV/0!</v>
      </c>
      <c r="AN77" s="9"/>
      <c r="AO77" s="9">
        <f>SUM(Table1[[#This Row],[PQJus1]:[PQJus4]])</f>
        <v>0</v>
      </c>
      <c r="AP77" s="9"/>
      <c r="AQ77" s="9"/>
      <c r="AR77" s="9"/>
      <c r="AS77" s="9"/>
      <c r="AT77" s="9">
        <f>SUM(Table1[[#This Row],[PQSus1]:[PQSus3]])</f>
        <v>0</v>
      </c>
      <c r="AU77" s="9"/>
      <c r="AV77" s="9"/>
      <c r="AW77" s="9"/>
      <c r="AX77" s="9">
        <f>SUM(Table1[[#This Row],[PQRes1]:[PQRes8]])</f>
        <v>0</v>
      </c>
      <c r="AY77" s="9"/>
      <c r="AZ77" s="9"/>
      <c r="BA77" s="9"/>
      <c r="BB77" s="9"/>
      <c r="BC77" s="9"/>
      <c r="BD77" s="9"/>
      <c r="BE77" s="9"/>
      <c r="BF77" s="9"/>
      <c r="BG77" s="26">
        <f>SUM(Table1[[#This Row],[PQCap1]:[PQCap4]])</f>
        <v>0</v>
      </c>
      <c r="BH77" s="9"/>
      <c r="BI77" s="9"/>
      <c r="BJ77" s="9"/>
      <c r="BK77" s="9"/>
      <c r="BL77" s="26">
        <f>Table1[[#This Row],[PQJustot]]+Table1[[#This Row],[PQSustot]]+Table1[[#This Row],[PQRestot]]+Table1[[#This Row],[PQCaptot]]</f>
        <v>0</v>
      </c>
      <c r="BM77" s="9"/>
      <c r="BN77" s="9"/>
      <c r="BO77" s="9"/>
      <c r="BP77" s="9">
        <v>13923</v>
      </c>
      <c r="BQ77" s="9"/>
      <c r="BR77" s="9"/>
      <c r="BS77" s="9"/>
      <c r="BT77" s="9"/>
    </row>
    <row r="78" spans="1:72" ht="13.05" customHeight="1" x14ac:dyDescent="0.3">
      <c r="A78" s="9" t="s">
        <v>1007</v>
      </c>
      <c r="B78" s="9" t="s">
        <v>972</v>
      </c>
      <c r="C78" s="9">
        <v>36</v>
      </c>
      <c r="D78" s="9" t="s">
        <v>14</v>
      </c>
      <c r="E78" s="9" t="s">
        <v>157</v>
      </c>
      <c r="F78" s="9" t="s">
        <v>264</v>
      </c>
      <c r="G78" s="12">
        <v>44866</v>
      </c>
      <c r="H78" s="9"/>
      <c r="I78" s="13"/>
      <c r="J78" s="9"/>
      <c r="K78" s="9" t="s">
        <v>327</v>
      </c>
      <c r="L78" s="9">
        <v>0</v>
      </c>
      <c r="M78" s="9"/>
      <c r="N78" s="9">
        <f>SUM(Table1[[#This Row],[AJus1]:[AJus4]])</f>
        <v>0</v>
      </c>
      <c r="O78" s="9"/>
      <c r="P78" s="9"/>
      <c r="Q78" s="9"/>
      <c r="R78" s="9"/>
      <c r="S78" s="9">
        <f>SUM(Table1[[#This Row],[ASus1]:[ASus3]])</f>
        <v>0</v>
      </c>
      <c r="T78" s="9"/>
      <c r="U78" s="9"/>
      <c r="V78" s="9"/>
      <c r="W78" s="9">
        <f>SUM(Table1[[#This Row],[ARes1]:[ARes8]])</f>
        <v>0</v>
      </c>
      <c r="X78" s="9"/>
      <c r="Y78" s="9"/>
      <c r="Z78" s="9"/>
      <c r="AA78" s="9"/>
      <c r="AB78" s="9"/>
      <c r="AC78" s="9"/>
      <c r="AD78" s="9"/>
      <c r="AE78" s="9"/>
      <c r="AF78" s="26">
        <f>SUM(Table1[[#This Row],[ACap1]:[ACap4]])</f>
        <v>0</v>
      </c>
      <c r="AG78" s="9"/>
      <c r="AH78" s="9"/>
      <c r="AI78" s="9"/>
      <c r="AJ78" s="9"/>
      <c r="AK78" s="26">
        <f>Table1[[#This Row],[AJustot]]+Table1[[#This Row],[ASustot]]+Table1[[#This Row],[ARestot]]+Table1[[#This Row],[ACaptot]]</f>
        <v>0</v>
      </c>
      <c r="AL78" s="9">
        <f>Table1[[#This Row],[Aprice]]+Table1[[#This Row],[ANPCtot]]</f>
        <v>0</v>
      </c>
      <c r="AM78" s="9" t="e">
        <f>Table1[[#This Row],[ANPCtot]]/Table1[[#This Row],[APTot]]</f>
        <v>#DIV/0!</v>
      </c>
      <c r="AN78" s="9"/>
      <c r="AO78" s="9">
        <f>SUM(Table1[[#This Row],[PQJus1]:[PQJus4]])</f>
        <v>0</v>
      </c>
      <c r="AP78" s="9"/>
      <c r="AQ78" s="9"/>
      <c r="AR78" s="9"/>
      <c r="AS78" s="9"/>
      <c r="AT78" s="9">
        <f>SUM(Table1[[#This Row],[PQSus1]:[PQSus3]])</f>
        <v>0</v>
      </c>
      <c r="AU78" s="9"/>
      <c r="AV78" s="9"/>
      <c r="AW78" s="9"/>
      <c r="AX78" s="9">
        <f>SUM(Table1[[#This Row],[PQRes1]:[PQRes8]])</f>
        <v>0</v>
      </c>
      <c r="AY78" s="9"/>
      <c r="AZ78" s="9"/>
      <c r="BA78" s="9"/>
      <c r="BB78" s="9"/>
      <c r="BC78" s="9"/>
      <c r="BD78" s="9"/>
      <c r="BE78" s="9"/>
      <c r="BF78" s="9"/>
      <c r="BG78" s="26">
        <f>SUM(Table1[[#This Row],[PQCap1]:[PQCap4]])</f>
        <v>0</v>
      </c>
      <c r="BH78" s="9"/>
      <c r="BI78" s="9"/>
      <c r="BJ78" s="9"/>
      <c r="BK78" s="9"/>
      <c r="BL78" s="26">
        <f>Table1[[#This Row],[PQJustot]]+Table1[[#This Row],[PQSustot]]+Table1[[#This Row],[PQRestot]]+Table1[[#This Row],[PQCaptot]]</f>
        <v>0</v>
      </c>
      <c r="BM78" s="9"/>
      <c r="BN78" s="9"/>
      <c r="BO78" s="9"/>
      <c r="BP78" s="9">
        <v>13923</v>
      </c>
      <c r="BQ78" s="9"/>
      <c r="BR78" s="9"/>
      <c r="BS78" s="9"/>
      <c r="BT78" s="9"/>
    </row>
    <row r="79" spans="1:72" ht="13.05" customHeight="1" x14ac:dyDescent="0.3">
      <c r="A79" s="9" t="s">
        <v>1008</v>
      </c>
      <c r="B79" s="9" t="s">
        <v>972</v>
      </c>
      <c r="C79" s="9">
        <v>37</v>
      </c>
      <c r="D79" s="9" t="s">
        <v>14</v>
      </c>
      <c r="E79" s="9" t="s">
        <v>158</v>
      </c>
      <c r="F79" s="9" t="s">
        <v>264</v>
      </c>
      <c r="G79" s="12">
        <v>44866</v>
      </c>
      <c r="H79" s="9"/>
      <c r="I79" s="13"/>
      <c r="J79" s="9"/>
      <c r="K79" s="9" t="s">
        <v>327</v>
      </c>
      <c r="L79" s="9">
        <v>0</v>
      </c>
      <c r="M79" s="9"/>
      <c r="N79" s="9">
        <f>SUM(Table1[[#This Row],[AJus1]:[AJus4]])</f>
        <v>0</v>
      </c>
      <c r="O79" s="9"/>
      <c r="P79" s="9"/>
      <c r="Q79" s="9"/>
      <c r="R79" s="9"/>
      <c r="S79" s="9">
        <f>SUM(Table1[[#This Row],[ASus1]:[ASus3]])</f>
        <v>0</v>
      </c>
      <c r="T79" s="9"/>
      <c r="U79" s="9"/>
      <c r="V79" s="9"/>
      <c r="W79" s="9">
        <f>SUM(Table1[[#This Row],[ARes1]:[ARes8]])</f>
        <v>0</v>
      </c>
      <c r="X79" s="9"/>
      <c r="Y79" s="9"/>
      <c r="Z79" s="9"/>
      <c r="AA79" s="9"/>
      <c r="AB79" s="9"/>
      <c r="AC79" s="9"/>
      <c r="AD79" s="9"/>
      <c r="AE79" s="9"/>
      <c r="AF79" s="26">
        <f>SUM(Table1[[#This Row],[ACap1]:[ACap4]])</f>
        <v>0</v>
      </c>
      <c r="AG79" s="9"/>
      <c r="AH79" s="9"/>
      <c r="AI79" s="9"/>
      <c r="AJ79" s="9"/>
      <c r="AK79" s="26">
        <f>Table1[[#This Row],[AJustot]]+Table1[[#This Row],[ASustot]]+Table1[[#This Row],[ARestot]]+Table1[[#This Row],[ACaptot]]</f>
        <v>0</v>
      </c>
      <c r="AL79" s="9">
        <f>Table1[[#This Row],[Aprice]]+Table1[[#This Row],[ANPCtot]]</f>
        <v>0</v>
      </c>
      <c r="AM79" s="9" t="e">
        <f>Table1[[#This Row],[ANPCtot]]/Table1[[#This Row],[APTot]]</f>
        <v>#DIV/0!</v>
      </c>
      <c r="AN79" s="9"/>
      <c r="AO79" s="9">
        <f>SUM(Table1[[#This Row],[PQJus1]:[PQJus4]])</f>
        <v>0</v>
      </c>
      <c r="AP79" s="9"/>
      <c r="AQ79" s="9"/>
      <c r="AR79" s="9"/>
      <c r="AS79" s="9"/>
      <c r="AT79" s="9">
        <f>SUM(Table1[[#This Row],[PQSus1]:[PQSus3]])</f>
        <v>0</v>
      </c>
      <c r="AU79" s="9"/>
      <c r="AV79" s="9"/>
      <c r="AW79" s="9"/>
      <c r="AX79" s="9">
        <f>SUM(Table1[[#This Row],[PQRes1]:[PQRes8]])</f>
        <v>0</v>
      </c>
      <c r="AY79" s="9"/>
      <c r="AZ79" s="9"/>
      <c r="BA79" s="9"/>
      <c r="BB79" s="9"/>
      <c r="BC79" s="9"/>
      <c r="BD79" s="9"/>
      <c r="BE79" s="9"/>
      <c r="BF79" s="9"/>
      <c r="BG79" s="26">
        <f>SUM(Table1[[#This Row],[PQCap1]:[PQCap4]])</f>
        <v>0</v>
      </c>
      <c r="BH79" s="9"/>
      <c r="BI79" s="9"/>
      <c r="BJ79" s="9"/>
      <c r="BK79" s="9"/>
      <c r="BL79" s="26">
        <f>Table1[[#This Row],[PQJustot]]+Table1[[#This Row],[PQSustot]]+Table1[[#This Row],[PQRestot]]+Table1[[#This Row],[PQCaptot]]</f>
        <v>0</v>
      </c>
      <c r="BM79" s="9"/>
      <c r="BN79" s="9"/>
      <c r="BO79" s="9"/>
      <c r="BP79" s="9">
        <v>13923</v>
      </c>
      <c r="BQ79" s="9"/>
      <c r="BR79" s="9"/>
      <c r="BS79" s="9"/>
      <c r="BT79" s="9"/>
    </row>
    <row r="80" spans="1:72" ht="13.05" customHeight="1" x14ac:dyDescent="0.3">
      <c r="A80" s="9" t="s">
        <v>1009</v>
      </c>
      <c r="B80" s="9" t="s">
        <v>972</v>
      </c>
      <c r="C80" s="9">
        <v>38</v>
      </c>
      <c r="D80" s="9" t="s">
        <v>14</v>
      </c>
      <c r="E80" s="9" t="s">
        <v>159</v>
      </c>
      <c r="F80" s="9" t="s">
        <v>264</v>
      </c>
      <c r="G80" s="12">
        <v>44866</v>
      </c>
      <c r="H80" s="9"/>
      <c r="I80" s="13"/>
      <c r="J80" s="9"/>
      <c r="K80" s="9" t="s">
        <v>327</v>
      </c>
      <c r="L80" s="9">
        <v>0</v>
      </c>
      <c r="M80" s="9"/>
      <c r="N80" s="9">
        <f>SUM(Table1[[#This Row],[AJus1]:[AJus4]])</f>
        <v>0</v>
      </c>
      <c r="O80" s="9"/>
      <c r="P80" s="9"/>
      <c r="Q80" s="9"/>
      <c r="R80" s="9"/>
      <c r="S80" s="9">
        <f>SUM(Table1[[#This Row],[ASus1]:[ASus3]])</f>
        <v>0</v>
      </c>
      <c r="T80" s="9"/>
      <c r="U80" s="9"/>
      <c r="V80" s="9"/>
      <c r="W80" s="9">
        <f>SUM(Table1[[#This Row],[ARes1]:[ARes8]])</f>
        <v>0</v>
      </c>
      <c r="X80" s="9"/>
      <c r="Y80" s="9"/>
      <c r="Z80" s="9"/>
      <c r="AA80" s="9"/>
      <c r="AB80" s="9"/>
      <c r="AC80" s="9"/>
      <c r="AD80" s="9"/>
      <c r="AE80" s="9"/>
      <c r="AF80" s="26">
        <f>SUM(Table1[[#This Row],[ACap1]:[ACap4]])</f>
        <v>0</v>
      </c>
      <c r="AG80" s="9"/>
      <c r="AH80" s="9"/>
      <c r="AI80" s="9"/>
      <c r="AJ80" s="9"/>
      <c r="AK80" s="26">
        <f>Table1[[#This Row],[AJustot]]+Table1[[#This Row],[ASustot]]+Table1[[#This Row],[ARestot]]+Table1[[#This Row],[ACaptot]]</f>
        <v>0</v>
      </c>
      <c r="AL80" s="9">
        <f>Table1[[#This Row],[Aprice]]+Table1[[#This Row],[ANPCtot]]</f>
        <v>0</v>
      </c>
      <c r="AM80" s="9" t="e">
        <f>Table1[[#This Row],[ANPCtot]]/Table1[[#This Row],[APTot]]</f>
        <v>#DIV/0!</v>
      </c>
      <c r="AN80" s="9"/>
      <c r="AO80" s="9">
        <f>SUM(Table1[[#This Row],[PQJus1]:[PQJus4]])</f>
        <v>0</v>
      </c>
      <c r="AP80" s="9"/>
      <c r="AQ80" s="9"/>
      <c r="AR80" s="9"/>
      <c r="AS80" s="9"/>
      <c r="AT80" s="9">
        <f>SUM(Table1[[#This Row],[PQSus1]:[PQSus3]])</f>
        <v>0</v>
      </c>
      <c r="AU80" s="9"/>
      <c r="AV80" s="9"/>
      <c r="AW80" s="9"/>
      <c r="AX80" s="9">
        <f>SUM(Table1[[#This Row],[PQRes1]:[PQRes8]])</f>
        <v>0</v>
      </c>
      <c r="AY80" s="9"/>
      <c r="AZ80" s="9"/>
      <c r="BA80" s="9"/>
      <c r="BB80" s="9"/>
      <c r="BC80" s="9"/>
      <c r="BD80" s="9"/>
      <c r="BE80" s="9"/>
      <c r="BF80" s="9"/>
      <c r="BG80" s="26">
        <f>SUM(Table1[[#This Row],[PQCap1]:[PQCap4]])</f>
        <v>0</v>
      </c>
      <c r="BH80" s="9"/>
      <c r="BI80" s="9"/>
      <c r="BJ80" s="9"/>
      <c r="BK80" s="9"/>
      <c r="BL80" s="26">
        <f>Table1[[#This Row],[PQJustot]]+Table1[[#This Row],[PQSustot]]+Table1[[#This Row],[PQRestot]]+Table1[[#This Row],[PQCaptot]]</f>
        <v>0</v>
      </c>
      <c r="BM80" s="9"/>
      <c r="BN80" s="9"/>
      <c r="BO80" s="9"/>
      <c r="BP80" s="9">
        <v>13923</v>
      </c>
      <c r="BQ80" s="9"/>
      <c r="BR80" s="9"/>
      <c r="BS80" s="9"/>
      <c r="BT80" s="9"/>
    </row>
    <row r="81" spans="1:72" ht="13.05" customHeight="1" x14ac:dyDescent="0.3">
      <c r="A81" s="9" t="s">
        <v>1010</v>
      </c>
      <c r="B81" s="9" t="s">
        <v>972</v>
      </c>
      <c r="C81" s="9">
        <v>39</v>
      </c>
      <c r="D81" s="9" t="s">
        <v>14</v>
      </c>
      <c r="E81" s="9" t="s">
        <v>160</v>
      </c>
      <c r="F81" s="9" t="s">
        <v>264</v>
      </c>
      <c r="G81" s="12">
        <v>44866</v>
      </c>
      <c r="H81" s="9"/>
      <c r="I81" s="13"/>
      <c r="J81" s="9"/>
      <c r="K81" s="9" t="s">
        <v>327</v>
      </c>
      <c r="L81" s="9">
        <v>0</v>
      </c>
      <c r="M81" s="9"/>
      <c r="N81" s="9">
        <f>SUM(Table1[[#This Row],[AJus1]:[AJus4]])</f>
        <v>0</v>
      </c>
      <c r="O81" s="9"/>
      <c r="P81" s="9"/>
      <c r="Q81" s="9"/>
      <c r="R81" s="9"/>
      <c r="S81" s="9">
        <f>SUM(Table1[[#This Row],[ASus1]:[ASus3]])</f>
        <v>0</v>
      </c>
      <c r="T81" s="9"/>
      <c r="U81" s="9"/>
      <c r="V81" s="9"/>
      <c r="W81" s="9">
        <f>SUM(Table1[[#This Row],[ARes1]:[ARes8]])</f>
        <v>0</v>
      </c>
      <c r="X81" s="9"/>
      <c r="Y81" s="9"/>
      <c r="Z81" s="9"/>
      <c r="AA81" s="9"/>
      <c r="AB81" s="9"/>
      <c r="AC81" s="9"/>
      <c r="AD81" s="9"/>
      <c r="AE81" s="9"/>
      <c r="AF81" s="26">
        <f>SUM(Table1[[#This Row],[ACap1]:[ACap4]])</f>
        <v>0</v>
      </c>
      <c r="AG81" s="9"/>
      <c r="AH81" s="9"/>
      <c r="AI81" s="9"/>
      <c r="AJ81" s="9"/>
      <c r="AK81" s="26">
        <f>Table1[[#This Row],[AJustot]]+Table1[[#This Row],[ASustot]]+Table1[[#This Row],[ARestot]]+Table1[[#This Row],[ACaptot]]</f>
        <v>0</v>
      </c>
      <c r="AL81" s="9">
        <f>Table1[[#This Row],[Aprice]]+Table1[[#This Row],[ANPCtot]]</f>
        <v>0</v>
      </c>
      <c r="AM81" s="9" t="e">
        <f>Table1[[#This Row],[ANPCtot]]/Table1[[#This Row],[APTot]]</f>
        <v>#DIV/0!</v>
      </c>
      <c r="AN81" s="9"/>
      <c r="AO81" s="9">
        <f>SUM(Table1[[#This Row],[PQJus1]:[PQJus4]])</f>
        <v>0</v>
      </c>
      <c r="AP81" s="9"/>
      <c r="AQ81" s="9"/>
      <c r="AR81" s="9"/>
      <c r="AS81" s="9"/>
      <c r="AT81" s="9">
        <f>SUM(Table1[[#This Row],[PQSus1]:[PQSus3]])</f>
        <v>0</v>
      </c>
      <c r="AU81" s="9"/>
      <c r="AV81" s="9"/>
      <c r="AW81" s="9"/>
      <c r="AX81" s="9">
        <f>SUM(Table1[[#This Row],[PQRes1]:[PQRes8]])</f>
        <v>0</v>
      </c>
      <c r="AY81" s="9"/>
      <c r="AZ81" s="9"/>
      <c r="BA81" s="9"/>
      <c r="BB81" s="9"/>
      <c r="BC81" s="9"/>
      <c r="BD81" s="9"/>
      <c r="BE81" s="9"/>
      <c r="BF81" s="9"/>
      <c r="BG81" s="26">
        <f>SUM(Table1[[#This Row],[PQCap1]:[PQCap4]])</f>
        <v>0</v>
      </c>
      <c r="BH81" s="9"/>
      <c r="BI81" s="9"/>
      <c r="BJ81" s="9"/>
      <c r="BK81" s="9"/>
      <c r="BL81" s="26">
        <f>Table1[[#This Row],[PQJustot]]+Table1[[#This Row],[PQSustot]]+Table1[[#This Row],[PQRestot]]+Table1[[#This Row],[PQCaptot]]</f>
        <v>0</v>
      </c>
      <c r="BM81" s="9"/>
      <c r="BN81" s="9"/>
      <c r="BO81" s="9"/>
      <c r="BP81" s="9">
        <v>13923</v>
      </c>
      <c r="BQ81" s="9"/>
      <c r="BR81" s="9"/>
      <c r="BS81" s="9"/>
      <c r="BT81" s="9"/>
    </row>
    <row r="82" spans="1:72" ht="13.05" customHeight="1" x14ac:dyDescent="0.3">
      <c r="A82" s="9" t="s">
        <v>1011</v>
      </c>
      <c r="B82" s="9" t="s">
        <v>972</v>
      </c>
      <c r="C82" s="9">
        <v>40</v>
      </c>
      <c r="D82" s="9" t="s">
        <v>14</v>
      </c>
      <c r="E82" s="9" t="s">
        <v>161</v>
      </c>
      <c r="F82" s="9" t="s">
        <v>264</v>
      </c>
      <c r="G82" s="12">
        <v>44866</v>
      </c>
      <c r="H82" s="9"/>
      <c r="I82" s="13"/>
      <c r="J82" s="9"/>
      <c r="K82" s="9" t="s">
        <v>327</v>
      </c>
      <c r="L82" s="9">
        <v>0</v>
      </c>
      <c r="M82" s="9"/>
      <c r="N82" s="9">
        <f>SUM(Table1[[#This Row],[AJus1]:[AJus4]])</f>
        <v>0</v>
      </c>
      <c r="O82" s="9"/>
      <c r="P82" s="9"/>
      <c r="Q82" s="9"/>
      <c r="R82" s="9"/>
      <c r="S82" s="9">
        <f>SUM(Table1[[#This Row],[ASus1]:[ASus3]])</f>
        <v>0</v>
      </c>
      <c r="T82" s="9"/>
      <c r="U82" s="9"/>
      <c r="V82" s="9"/>
      <c r="W82" s="9">
        <f>SUM(Table1[[#This Row],[ARes1]:[ARes8]])</f>
        <v>0</v>
      </c>
      <c r="X82" s="9"/>
      <c r="Y82" s="9"/>
      <c r="Z82" s="9"/>
      <c r="AA82" s="9"/>
      <c r="AB82" s="9"/>
      <c r="AC82" s="9"/>
      <c r="AD82" s="9"/>
      <c r="AE82" s="9"/>
      <c r="AF82" s="26">
        <f>SUM(Table1[[#This Row],[ACap1]:[ACap4]])</f>
        <v>0</v>
      </c>
      <c r="AG82" s="9"/>
      <c r="AH82" s="9"/>
      <c r="AI82" s="9"/>
      <c r="AJ82" s="9"/>
      <c r="AK82" s="26">
        <f>Table1[[#This Row],[AJustot]]+Table1[[#This Row],[ASustot]]+Table1[[#This Row],[ARestot]]+Table1[[#This Row],[ACaptot]]</f>
        <v>0</v>
      </c>
      <c r="AL82" s="9">
        <f>Table1[[#This Row],[Aprice]]+Table1[[#This Row],[ANPCtot]]</f>
        <v>0</v>
      </c>
      <c r="AM82" s="9" t="e">
        <f>Table1[[#This Row],[ANPCtot]]/Table1[[#This Row],[APTot]]</f>
        <v>#DIV/0!</v>
      </c>
      <c r="AN82" s="9"/>
      <c r="AO82" s="9">
        <f>SUM(Table1[[#This Row],[PQJus1]:[PQJus4]])</f>
        <v>0</v>
      </c>
      <c r="AP82" s="9"/>
      <c r="AQ82" s="9"/>
      <c r="AR82" s="9"/>
      <c r="AS82" s="9"/>
      <c r="AT82" s="9">
        <f>SUM(Table1[[#This Row],[PQSus1]:[PQSus3]])</f>
        <v>0</v>
      </c>
      <c r="AU82" s="9"/>
      <c r="AV82" s="9"/>
      <c r="AW82" s="9"/>
      <c r="AX82" s="9">
        <f>SUM(Table1[[#This Row],[PQRes1]:[PQRes8]])</f>
        <v>0</v>
      </c>
      <c r="AY82" s="9"/>
      <c r="AZ82" s="9"/>
      <c r="BA82" s="9"/>
      <c r="BB82" s="9"/>
      <c r="BC82" s="9"/>
      <c r="BD82" s="9"/>
      <c r="BE82" s="9"/>
      <c r="BF82" s="9"/>
      <c r="BG82" s="26">
        <f>SUM(Table1[[#This Row],[PQCap1]:[PQCap4]])</f>
        <v>0</v>
      </c>
      <c r="BH82" s="9"/>
      <c r="BI82" s="9"/>
      <c r="BJ82" s="9"/>
      <c r="BK82" s="9"/>
      <c r="BL82" s="26">
        <f>Table1[[#This Row],[PQJustot]]+Table1[[#This Row],[PQSustot]]+Table1[[#This Row],[PQRestot]]+Table1[[#This Row],[PQCaptot]]</f>
        <v>0</v>
      </c>
      <c r="BM82" s="9"/>
      <c r="BN82" s="9"/>
      <c r="BO82" s="9"/>
      <c r="BP82" s="9">
        <v>13923</v>
      </c>
      <c r="BQ82" s="9"/>
      <c r="BR82" s="9"/>
      <c r="BS82" s="9"/>
      <c r="BT82" s="9"/>
    </row>
    <row r="83" spans="1:72" ht="13.05" customHeight="1" x14ac:dyDescent="0.3">
      <c r="A83" s="9" t="s">
        <v>1012</v>
      </c>
      <c r="B83" s="9" t="s">
        <v>972</v>
      </c>
      <c r="C83" s="9">
        <v>41</v>
      </c>
      <c r="D83" s="9" t="s">
        <v>14</v>
      </c>
      <c r="E83" s="9" t="s">
        <v>169</v>
      </c>
      <c r="F83" s="9" t="s">
        <v>265</v>
      </c>
      <c r="G83" s="12">
        <v>44866</v>
      </c>
      <c r="H83" s="9"/>
      <c r="I83" s="13"/>
      <c r="J83" s="9"/>
      <c r="K83" s="9" t="s">
        <v>327</v>
      </c>
      <c r="L83" s="9">
        <v>0</v>
      </c>
      <c r="M83" s="9"/>
      <c r="N83" s="9">
        <f>SUM(Table1[[#This Row],[AJus1]:[AJus4]])</f>
        <v>0</v>
      </c>
      <c r="O83" s="9"/>
      <c r="P83" s="9"/>
      <c r="Q83" s="9"/>
      <c r="R83" s="9"/>
      <c r="S83" s="9">
        <f>SUM(Table1[[#This Row],[ASus1]:[ASus3]])</f>
        <v>0</v>
      </c>
      <c r="T83" s="9"/>
      <c r="U83" s="9"/>
      <c r="V83" s="9"/>
      <c r="W83" s="9">
        <f>SUM(Table1[[#This Row],[ARes1]:[ARes8]])</f>
        <v>0</v>
      </c>
      <c r="X83" s="9"/>
      <c r="Y83" s="9"/>
      <c r="Z83" s="9"/>
      <c r="AA83" s="9"/>
      <c r="AB83" s="9"/>
      <c r="AC83" s="9"/>
      <c r="AD83" s="9"/>
      <c r="AE83" s="9"/>
      <c r="AF83" s="26">
        <f>SUM(Table1[[#This Row],[ACap1]:[ACap4]])</f>
        <v>0</v>
      </c>
      <c r="AG83" s="9"/>
      <c r="AH83" s="9"/>
      <c r="AI83" s="9"/>
      <c r="AJ83" s="9"/>
      <c r="AK83" s="26">
        <f>Table1[[#This Row],[AJustot]]+Table1[[#This Row],[ASustot]]+Table1[[#This Row],[ARestot]]+Table1[[#This Row],[ACaptot]]</f>
        <v>0</v>
      </c>
      <c r="AL83" s="9">
        <f>Table1[[#This Row],[Aprice]]+Table1[[#This Row],[ANPCtot]]</f>
        <v>0</v>
      </c>
      <c r="AM83" s="9" t="e">
        <f>Table1[[#This Row],[ANPCtot]]/Table1[[#This Row],[APTot]]</f>
        <v>#DIV/0!</v>
      </c>
      <c r="AN83" s="9"/>
      <c r="AO83" s="9">
        <f>SUM(Table1[[#This Row],[PQJus1]:[PQJus4]])</f>
        <v>0</v>
      </c>
      <c r="AP83" s="9"/>
      <c r="AQ83" s="9"/>
      <c r="AR83" s="9"/>
      <c r="AS83" s="9"/>
      <c r="AT83" s="9">
        <f>SUM(Table1[[#This Row],[PQSus1]:[PQSus3]])</f>
        <v>0</v>
      </c>
      <c r="AU83" s="9"/>
      <c r="AV83" s="9"/>
      <c r="AW83" s="9"/>
      <c r="AX83" s="9">
        <f>SUM(Table1[[#This Row],[PQRes1]:[PQRes8]])</f>
        <v>0</v>
      </c>
      <c r="AY83" s="9"/>
      <c r="AZ83" s="9"/>
      <c r="BA83" s="9"/>
      <c r="BB83" s="9"/>
      <c r="BC83" s="9"/>
      <c r="BD83" s="9"/>
      <c r="BE83" s="9"/>
      <c r="BF83" s="9"/>
      <c r="BG83" s="26">
        <f>SUM(Table1[[#This Row],[PQCap1]:[PQCap4]])</f>
        <v>0</v>
      </c>
      <c r="BH83" s="9"/>
      <c r="BI83" s="9"/>
      <c r="BJ83" s="9"/>
      <c r="BK83" s="9"/>
      <c r="BL83" s="26">
        <f>Table1[[#This Row],[PQJustot]]+Table1[[#This Row],[PQSustot]]+Table1[[#This Row],[PQRestot]]+Table1[[#This Row],[PQCaptot]]</f>
        <v>0</v>
      </c>
      <c r="BM83" s="9"/>
      <c r="BN83" s="9"/>
      <c r="BO83" s="9"/>
      <c r="BP83" s="9">
        <v>13923</v>
      </c>
      <c r="BQ83" s="9"/>
      <c r="BR83" s="9"/>
      <c r="BS83" s="9"/>
      <c r="BT83" s="9"/>
    </row>
    <row r="84" spans="1:72" ht="13.05" customHeight="1" x14ac:dyDescent="0.3">
      <c r="A84" s="9" t="s">
        <v>1013</v>
      </c>
      <c r="B84" s="9" t="s">
        <v>972</v>
      </c>
      <c r="C84" s="9">
        <v>42</v>
      </c>
      <c r="D84" s="9" t="s">
        <v>14</v>
      </c>
      <c r="E84" s="9" t="s">
        <v>229</v>
      </c>
      <c r="F84" s="9" t="s">
        <v>265</v>
      </c>
      <c r="G84" s="12">
        <v>44866</v>
      </c>
      <c r="H84" s="9"/>
      <c r="I84" s="13"/>
      <c r="J84" s="9"/>
      <c r="K84" s="9" t="s">
        <v>327</v>
      </c>
      <c r="L84" s="9">
        <v>0</v>
      </c>
      <c r="M84" s="9"/>
      <c r="N84" s="9">
        <f>SUM(Table1[[#This Row],[AJus1]:[AJus4]])</f>
        <v>0</v>
      </c>
      <c r="O84" s="9"/>
      <c r="P84" s="9"/>
      <c r="Q84" s="9"/>
      <c r="R84" s="9"/>
      <c r="S84" s="9">
        <f>SUM(Table1[[#This Row],[ASus1]:[ASus3]])</f>
        <v>0</v>
      </c>
      <c r="T84" s="9"/>
      <c r="U84" s="9"/>
      <c r="V84" s="9"/>
      <c r="W84" s="9">
        <f>SUM(Table1[[#This Row],[ARes1]:[ARes8]])</f>
        <v>0</v>
      </c>
      <c r="X84" s="9"/>
      <c r="Y84" s="9"/>
      <c r="Z84" s="9"/>
      <c r="AA84" s="9"/>
      <c r="AB84" s="9"/>
      <c r="AC84" s="9"/>
      <c r="AD84" s="9"/>
      <c r="AE84" s="9"/>
      <c r="AF84" s="26">
        <f>SUM(Table1[[#This Row],[ACap1]:[ACap4]])</f>
        <v>0</v>
      </c>
      <c r="AG84" s="9"/>
      <c r="AH84" s="9"/>
      <c r="AI84" s="9"/>
      <c r="AJ84" s="9"/>
      <c r="AK84" s="26">
        <f>Table1[[#This Row],[AJustot]]+Table1[[#This Row],[ASustot]]+Table1[[#This Row],[ARestot]]+Table1[[#This Row],[ACaptot]]</f>
        <v>0</v>
      </c>
      <c r="AL84" s="9">
        <f>Table1[[#This Row],[Aprice]]+Table1[[#This Row],[ANPCtot]]</f>
        <v>0</v>
      </c>
      <c r="AM84" s="9" t="e">
        <f>Table1[[#This Row],[ANPCtot]]/Table1[[#This Row],[APTot]]</f>
        <v>#DIV/0!</v>
      </c>
      <c r="AN84" s="9"/>
      <c r="AO84" s="9">
        <f>SUM(Table1[[#This Row],[PQJus1]:[PQJus4]])</f>
        <v>0</v>
      </c>
      <c r="AP84" s="9"/>
      <c r="AQ84" s="9"/>
      <c r="AR84" s="9"/>
      <c r="AS84" s="9"/>
      <c r="AT84" s="9">
        <f>SUM(Table1[[#This Row],[PQSus1]:[PQSus3]])</f>
        <v>0</v>
      </c>
      <c r="AU84" s="9"/>
      <c r="AV84" s="9"/>
      <c r="AW84" s="9"/>
      <c r="AX84" s="9">
        <f>SUM(Table1[[#This Row],[PQRes1]:[PQRes8]])</f>
        <v>0</v>
      </c>
      <c r="AY84" s="9"/>
      <c r="AZ84" s="9"/>
      <c r="BA84" s="9"/>
      <c r="BB84" s="9"/>
      <c r="BC84" s="9"/>
      <c r="BD84" s="9"/>
      <c r="BE84" s="9"/>
      <c r="BF84" s="9"/>
      <c r="BG84" s="26">
        <f>SUM(Table1[[#This Row],[PQCap1]:[PQCap4]])</f>
        <v>0</v>
      </c>
      <c r="BH84" s="9"/>
      <c r="BI84" s="9"/>
      <c r="BJ84" s="9"/>
      <c r="BK84" s="9"/>
      <c r="BL84" s="26">
        <f>Table1[[#This Row],[PQJustot]]+Table1[[#This Row],[PQSustot]]+Table1[[#This Row],[PQRestot]]+Table1[[#This Row],[PQCaptot]]</f>
        <v>0</v>
      </c>
      <c r="BM84" s="9"/>
      <c r="BN84" s="9"/>
      <c r="BO84" s="9"/>
      <c r="BP84" s="9">
        <v>13923</v>
      </c>
      <c r="BQ84" s="9"/>
      <c r="BR84" s="9"/>
      <c r="BS84" s="9"/>
      <c r="BT84" s="9"/>
    </row>
    <row r="85" spans="1:72" ht="13.05" customHeight="1" x14ac:dyDescent="0.3">
      <c r="A85" s="9" t="s">
        <v>1014</v>
      </c>
      <c r="B85" s="9" t="s">
        <v>972</v>
      </c>
      <c r="C85" s="9">
        <v>43</v>
      </c>
      <c r="D85" s="9" t="s">
        <v>14</v>
      </c>
      <c r="E85" s="9" t="s">
        <v>233</v>
      </c>
      <c r="F85" s="9" t="s">
        <v>264</v>
      </c>
      <c r="G85" s="12">
        <v>44866</v>
      </c>
      <c r="H85" s="9"/>
      <c r="I85" s="13"/>
      <c r="J85" s="9"/>
      <c r="K85" s="9" t="s">
        <v>327</v>
      </c>
      <c r="L85" s="9">
        <v>0</v>
      </c>
      <c r="M85" s="9"/>
      <c r="N85" s="9">
        <f>SUM(Table1[[#This Row],[AJus1]:[AJus4]])</f>
        <v>0</v>
      </c>
      <c r="O85" s="9"/>
      <c r="P85" s="9"/>
      <c r="Q85" s="9"/>
      <c r="R85" s="9"/>
      <c r="S85" s="9">
        <f>SUM(Table1[[#This Row],[ASus1]:[ASus3]])</f>
        <v>0</v>
      </c>
      <c r="T85" s="9"/>
      <c r="U85" s="9"/>
      <c r="V85" s="9"/>
      <c r="W85" s="9">
        <f>SUM(Table1[[#This Row],[ARes1]:[ARes8]])</f>
        <v>0</v>
      </c>
      <c r="X85" s="9"/>
      <c r="Y85" s="9"/>
      <c r="Z85" s="9"/>
      <c r="AA85" s="9"/>
      <c r="AB85" s="9"/>
      <c r="AC85" s="9"/>
      <c r="AD85" s="9"/>
      <c r="AE85" s="9"/>
      <c r="AF85" s="26">
        <f>SUM(Table1[[#This Row],[ACap1]:[ACap4]])</f>
        <v>0</v>
      </c>
      <c r="AG85" s="9"/>
      <c r="AH85" s="9"/>
      <c r="AI85" s="9"/>
      <c r="AJ85" s="9"/>
      <c r="AK85" s="26">
        <f>Table1[[#This Row],[AJustot]]+Table1[[#This Row],[ASustot]]+Table1[[#This Row],[ARestot]]+Table1[[#This Row],[ACaptot]]</f>
        <v>0</v>
      </c>
      <c r="AL85" s="9">
        <f>Table1[[#This Row],[Aprice]]+Table1[[#This Row],[ANPCtot]]</f>
        <v>0</v>
      </c>
      <c r="AM85" s="9" t="e">
        <f>Table1[[#This Row],[ANPCtot]]/Table1[[#This Row],[APTot]]</f>
        <v>#DIV/0!</v>
      </c>
      <c r="AN85" s="9"/>
      <c r="AO85" s="9">
        <f>SUM(Table1[[#This Row],[PQJus1]:[PQJus4]])</f>
        <v>0</v>
      </c>
      <c r="AP85" s="9"/>
      <c r="AQ85" s="9"/>
      <c r="AR85" s="9"/>
      <c r="AS85" s="9"/>
      <c r="AT85" s="9">
        <f>SUM(Table1[[#This Row],[PQSus1]:[PQSus3]])</f>
        <v>0</v>
      </c>
      <c r="AU85" s="9"/>
      <c r="AV85" s="9"/>
      <c r="AW85" s="9"/>
      <c r="AX85" s="9">
        <f>SUM(Table1[[#This Row],[PQRes1]:[PQRes8]])</f>
        <v>0</v>
      </c>
      <c r="AY85" s="9"/>
      <c r="AZ85" s="9"/>
      <c r="BA85" s="9"/>
      <c r="BB85" s="9"/>
      <c r="BC85" s="9"/>
      <c r="BD85" s="9"/>
      <c r="BE85" s="9"/>
      <c r="BF85" s="9"/>
      <c r="BG85" s="26">
        <f>SUM(Table1[[#This Row],[PQCap1]:[PQCap4]])</f>
        <v>0</v>
      </c>
      <c r="BH85" s="9"/>
      <c r="BI85" s="9"/>
      <c r="BJ85" s="9"/>
      <c r="BK85" s="9"/>
      <c r="BL85" s="26">
        <f>Table1[[#This Row],[PQJustot]]+Table1[[#This Row],[PQSustot]]+Table1[[#This Row],[PQRestot]]+Table1[[#This Row],[PQCaptot]]</f>
        <v>0</v>
      </c>
      <c r="BM85" s="9"/>
      <c r="BN85" s="9"/>
      <c r="BO85" s="9"/>
      <c r="BP85" s="9">
        <v>13923</v>
      </c>
      <c r="BQ85" s="9"/>
      <c r="BR85" s="9"/>
      <c r="BS85" s="9"/>
      <c r="BT85" s="9"/>
    </row>
    <row r="86" spans="1:72" ht="13.05" customHeight="1" x14ac:dyDescent="0.3">
      <c r="A86" s="9" t="s">
        <v>504</v>
      </c>
      <c r="B86" s="9" t="s">
        <v>516</v>
      </c>
      <c r="C86" s="9">
        <v>7</v>
      </c>
      <c r="D86" s="9" t="s">
        <v>12</v>
      </c>
      <c r="E86" s="9" t="s">
        <v>256</v>
      </c>
      <c r="F86" s="9" t="s">
        <v>265</v>
      </c>
      <c r="G86" s="12">
        <v>44875</v>
      </c>
      <c r="H86" s="9">
        <v>700</v>
      </c>
      <c r="I86" s="13" t="s">
        <v>272</v>
      </c>
      <c r="J86" s="9" t="s">
        <v>276</v>
      </c>
      <c r="K86" s="9" t="s">
        <v>327</v>
      </c>
      <c r="L86" s="26">
        <v>1</v>
      </c>
      <c r="M86" s="26">
        <v>20</v>
      </c>
      <c r="N86" s="26">
        <f>SUM(Table1[[#This Row],[AJus1]:[AJus4]])</f>
        <v>0</v>
      </c>
      <c r="O86" s="26"/>
      <c r="P86" s="26"/>
      <c r="Q86" s="26"/>
      <c r="R86" s="26"/>
      <c r="S86" s="26">
        <f>SUM(Table1[[#This Row],[ASus1]:[ASus3]])</f>
        <v>0</v>
      </c>
      <c r="T86" s="26"/>
      <c r="U86" s="26"/>
      <c r="V86" s="26"/>
      <c r="W86" s="26">
        <f>SUM(Table1[[#This Row],[ARes1]:[ARes8]])</f>
        <v>140</v>
      </c>
      <c r="X86" s="26">
        <v>100</v>
      </c>
      <c r="Y86" s="26"/>
      <c r="Z86" s="26"/>
      <c r="AA86" s="26"/>
      <c r="AB86" s="26"/>
      <c r="AC86" s="26"/>
      <c r="AD86" s="26"/>
      <c r="AE86" s="26">
        <v>40</v>
      </c>
      <c r="AF86" s="26">
        <f>SUM(Table1[[#This Row],[ACap1]:[ACap4]])</f>
        <v>40</v>
      </c>
      <c r="AG86" s="26">
        <v>10</v>
      </c>
      <c r="AH86" s="26">
        <v>30</v>
      </c>
      <c r="AI86" s="26"/>
      <c r="AJ86" s="26"/>
      <c r="AK86" s="26">
        <f>Table1[[#This Row],[AJustot]]+Table1[[#This Row],[ASustot]]+Table1[[#This Row],[ARestot]]+Table1[[#This Row],[ACaptot]]</f>
        <v>180</v>
      </c>
      <c r="AL86" s="26">
        <f>Table1[[#This Row],[Aprice]]+Table1[[#This Row],[ANPCtot]]</f>
        <v>200</v>
      </c>
      <c r="AM86" s="26">
        <f>Table1[[#This Row],[ANPCtot]]/Table1[[#This Row],[APTot]]</f>
        <v>0.9</v>
      </c>
      <c r="AN86" s="26"/>
      <c r="AO86" s="26">
        <f>SUM(Table1[[#This Row],[PQJus1]:[PQJus4]])</f>
        <v>0</v>
      </c>
      <c r="AP86" s="26"/>
      <c r="AQ86" s="26"/>
      <c r="AR86" s="26"/>
      <c r="AS86" s="26"/>
      <c r="AT86" s="26">
        <f>SUM(Table1[[#This Row],[PQSus1]:[PQSus3]])</f>
        <v>0</v>
      </c>
      <c r="AU86" s="26"/>
      <c r="AV86" s="26"/>
      <c r="AW86" s="26"/>
      <c r="AX86" s="26">
        <f>SUM(Table1[[#This Row],[PQRes1]:[PQRes8]])</f>
        <v>0</v>
      </c>
      <c r="AY86" s="26"/>
      <c r="AZ86" s="26"/>
      <c r="BA86" s="26"/>
      <c r="BB86" s="26"/>
      <c r="BC86" s="26"/>
      <c r="BD86" s="26"/>
      <c r="BE86" s="26"/>
      <c r="BF86" s="26"/>
      <c r="BG86" s="26">
        <f>SUM(Table1[[#This Row],[PQCap1]:[PQCap4]])</f>
        <v>1</v>
      </c>
      <c r="BH86" s="26"/>
      <c r="BI86" s="26">
        <v>1</v>
      </c>
      <c r="BJ86" s="26"/>
      <c r="BK86" s="26"/>
      <c r="BL86" s="26">
        <f>Table1[[#This Row],[PQJustot]]+Table1[[#This Row],[PQSustot]]+Table1[[#This Row],[PQRestot]]+Table1[[#This Row],[PQCaptot]]</f>
        <v>1</v>
      </c>
      <c r="BM86" s="15" t="s">
        <v>585</v>
      </c>
      <c r="BN86" s="9" t="s">
        <v>367</v>
      </c>
      <c r="BO86" s="9"/>
      <c r="BP86" s="9">
        <v>2833</v>
      </c>
      <c r="BQ86" s="9">
        <v>2000</v>
      </c>
      <c r="BR86" s="9">
        <v>2007</v>
      </c>
      <c r="BS86" s="9">
        <v>2016</v>
      </c>
      <c r="BT86" s="9">
        <v>2020</v>
      </c>
    </row>
    <row r="87" spans="1:72" ht="13.05" customHeight="1" x14ac:dyDescent="0.3">
      <c r="A87" s="9" t="s">
        <v>381</v>
      </c>
      <c r="B87" s="9" t="s">
        <v>386</v>
      </c>
      <c r="C87" s="9">
        <v>1</v>
      </c>
      <c r="D87" s="9" t="s">
        <v>19</v>
      </c>
      <c r="E87" s="9" t="s">
        <v>83</v>
      </c>
      <c r="F87" s="9" t="s">
        <v>265</v>
      </c>
      <c r="G87" s="12">
        <v>44896</v>
      </c>
      <c r="H87" s="9">
        <v>2000</v>
      </c>
      <c r="I87" s="13" t="s">
        <v>270</v>
      </c>
      <c r="J87" s="9"/>
      <c r="K87" s="9" t="s">
        <v>327</v>
      </c>
      <c r="L87" s="26">
        <v>1</v>
      </c>
      <c r="M87" s="26">
        <v>100</v>
      </c>
      <c r="N87" s="26">
        <f>SUM(Table1[[#This Row],[AJus1]:[AJus4]])</f>
        <v>0</v>
      </c>
      <c r="O87" s="26"/>
      <c r="P87" s="26"/>
      <c r="Q87" s="26"/>
      <c r="R87" s="26"/>
      <c r="S87" s="26">
        <f>SUM(Table1[[#This Row],[ASus1]:[ASus3]])</f>
        <v>0</v>
      </c>
      <c r="T87" s="26"/>
      <c r="U87" s="26"/>
      <c r="V87" s="26"/>
      <c r="W87" s="26">
        <f>SUM(Table1[[#This Row],[ARes1]:[ARes8]])</f>
        <v>0</v>
      </c>
      <c r="X87" s="26"/>
      <c r="Y87" s="26"/>
      <c r="Z87" s="26"/>
      <c r="AA87" s="26"/>
      <c r="AB87" s="26"/>
      <c r="AC87" s="26"/>
      <c r="AD87" s="26"/>
      <c r="AE87" s="26"/>
      <c r="AF87" s="26">
        <f>SUM(Table1[[#This Row],[ACap1]:[ACap4]])</f>
        <v>0</v>
      </c>
      <c r="AG87" s="26"/>
      <c r="AH87" s="26"/>
      <c r="AI87" s="26"/>
      <c r="AJ87" s="26"/>
      <c r="AK87" s="26">
        <f>Table1[[#This Row],[AJustot]]+Table1[[#This Row],[ASustot]]+Table1[[#This Row],[ARestot]]+Table1[[#This Row],[ACaptot]]</f>
        <v>0</v>
      </c>
      <c r="AL87" s="26">
        <f>Table1[[#This Row],[Aprice]]+Table1[[#This Row],[ANPCtot]]</f>
        <v>100</v>
      </c>
      <c r="AM87" s="26">
        <f>Table1[[#This Row],[ANPCtot]]/Table1[[#This Row],[APTot]]</f>
        <v>0</v>
      </c>
      <c r="AN87" s="26"/>
      <c r="AO87" s="26">
        <f>SUM(Table1[[#This Row],[PQJus1]:[PQJus4]])</f>
        <v>0</v>
      </c>
      <c r="AP87" s="26"/>
      <c r="AQ87" s="26"/>
      <c r="AR87" s="26"/>
      <c r="AS87" s="26"/>
      <c r="AT87" s="26">
        <f>SUM(Table1[[#This Row],[PQSus1]:[PQSus3]])</f>
        <v>0</v>
      </c>
      <c r="AU87" s="26"/>
      <c r="AV87" s="26"/>
      <c r="AW87" s="26"/>
      <c r="AX87" s="26">
        <f>SUM(Table1[[#This Row],[PQRes1]:[PQRes8]])</f>
        <v>0</v>
      </c>
      <c r="AY87" s="26"/>
      <c r="AZ87" s="26"/>
      <c r="BA87" s="26"/>
      <c r="BB87" s="26"/>
      <c r="BC87" s="26"/>
      <c r="BD87" s="26"/>
      <c r="BE87" s="26"/>
      <c r="BF87" s="26"/>
      <c r="BG87" s="26">
        <f>SUM(Table1[[#This Row],[PQCap1]:[PQCap4]])</f>
        <v>0</v>
      </c>
      <c r="BH87" s="26"/>
      <c r="BI87" s="26"/>
      <c r="BJ87" s="26"/>
      <c r="BK87" s="26"/>
      <c r="BL87" s="26">
        <f>Table1[[#This Row],[PQJustot]]+Table1[[#This Row],[PQSustot]]+Table1[[#This Row],[PQRestot]]+Table1[[#This Row],[PQCaptot]]</f>
        <v>0</v>
      </c>
      <c r="BM87" s="9" t="s">
        <v>366</v>
      </c>
      <c r="BN87" s="15" t="s">
        <v>556</v>
      </c>
      <c r="BO87" s="9"/>
      <c r="BP87" s="9">
        <v>71</v>
      </c>
      <c r="BQ87" s="9">
        <v>2008</v>
      </c>
      <c r="BR87" s="9"/>
      <c r="BS87" s="9"/>
      <c r="BT87" s="9"/>
    </row>
    <row r="88" spans="1:72" ht="13.05" customHeight="1" x14ac:dyDescent="0.3">
      <c r="A88" s="9" t="s">
        <v>535</v>
      </c>
      <c r="B88" s="9" t="s">
        <v>541</v>
      </c>
      <c r="C88" s="9">
        <v>6</v>
      </c>
      <c r="D88" s="9" t="s">
        <v>13</v>
      </c>
      <c r="E88" s="9" t="s">
        <v>177</v>
      </c>
      <c r="F88" s="9" t="s">
        <v>265</v>
      </c>
      <c r="G88" s="12">
        <v>44896</v>
      </c>
      <c r="H88" s="9">
        <v>1045</v>
      </c>
      <c r="I88" s="13" t="s">
        <v>268</v>
      </c>
      <c r="J88" s="9" t="s">
        <v>308</v>
      </c>
      <c r="K88" s="9" t="s">
        <v>327</v>
      </c>
      <c r="L88" s="26">
        <v>1</v>
      </c>
      <c r="M88" s="26">
        <v>100</v>
      </c>
      <c r="N88" s="26">
        <f>SUM(Table1[[#This Row],[AJus1]:[AJus4]])</f>
        <v>0</v>
      </c>
      <c r="O88" s="26"/>
      <c r="P88" s="26"/>
      <c r="Q88" s="26"/>
      <c r="R88" s="26"/>
      <c r="S88" s="26">
        <f>SUM(Table1[[#This Row],[ASus1]:[ASus3]])</f>
        <v>0</v>
      </c>
      <c r="T88" s="26"/>
      <c r="U88" s="26"/>
      <c r="V88" s="26"/>
      <c r="W88" s="26">
        <f>SUM(Table1[[#This Row],[ARes1]:[ARes8]])</f>
        <v>0</v>
      </c>
      <c r="X88" s="26"/>
      <c r="Y88" s="26"/>
      <c r="Z88" s="26"/>
      <c r="AA88" s="26"/>
      <c r="AB88" s="26"/>
      <c r="AC88" s="26"/>
      <c r="AD88" s="26"/>
      <c r="AE88" s="26"/>
      <c r="AF88" s="26">
        <f>SUM(Table1[[#This Row],[ACap1]:[ACap4]])</f>
        <v>0</v>
      </c>
      <c r="AG88" s="26"/>
      <c r="AH88" s="26"/>
      <c r="AI88" s="26"/>
      <c r="AJ88" s="26"/>
      <c r="AK88" s="26">
        <f>Table1[[#This Row],[AJustot]]+Table1[[#This Row],[ASustot]]+Table1[[#This Row],[ARestot]]+Table1[[#This Row],[ACaptot]]</f>
        <v>0</v>
      </c>
      <c r="AL88" s="26">
        <f>Table1[[#This Row],[Aprice]]+Table1[[#This Row],[ANPCtot]]</f>
        <v>100</v>
      </c>
      <c r="AM88" s="26">
        <f>Table1[[#This Row],[ANPCtot]]/Table1[[#This Row],[APTot]]</f>
        <v>0</v>
      </c>
      <c r="AN88" s="26"/>
      <c r="AO88" s="26">
        <f>SUM(Table1[[#This Row],[PQJus1]:[PQJus4]])</f>
        <v>0</v>
      </c>
      <c r="AP88" s="26"/>
      <c r="AQ88" s="26"/>
      <c r="AR88" s="26"/>
      <c r="AS88" s="26"/>
      <c r="AT88" s="26">
        <f>SUM(Table1[[#This Row],[PQSus1]:[PQSus3]])</f>
        <v>0</v>
      </c>
      <c r="AU88" s="26"/>
      <c r="AV88" s="26"/>
      <c r="AW88" s="26"/>
      <c r="AX88" s="26">
        <f>SUM(Table1[[#This Row],[PQRes1]:[PQRes8]])</f>
        <v>0</v>
      </c>
      <c r="AY88" s="26"/>
      <c r="AZ88" s="26"/>
      <c r="BA88" s="26"/>
      <c r="BB88" s="26"/>
      <c r="BC88" s="26"/>
      <c r="BD88" s="26"/>
      <c r="BE88" s="26"/>
      <c r="BF88" s="26"/>
      <c r="BG88" s="26">
        <f>SUM(Table1[[#This Row],[PQCap1]:[PQCap4]])</f>
        <v>0</v>
      </c>
      <c r="BH88" s="26"/>
      <c r="BI88" s="26"/>
      <c r="BJ88" s="26"/>
      <c r="BK88" s="26"/>
      <c r="BL88" s="26">
        <f>Table1[[#This Row],[PQJustot]]+Table1[[#This Row],[PQSustot]]+Table1[[#This Row],[PQRestot]]+Table1[[#This Row],[PQCaptot]]</f>
        <v>0</v>
      </c>
      <c r="BM88" s="9" t="s">
        <v>366</v>
      </c>
      <c r="BN88" s="9" t="s">
        <v>366</v>
      </c>
      <c r="BO88" s="15" t="s">
        <v>596</v>
      </c>
      <c r="BP88" s="9">
        <v>0</v>
      </c>
      <c r="BQ88" s="9"/>
      <c r="BR88" s="9"/>
      <c r="BS88" s="9"/>
      <c r="BT88" s="9"/>
    </row>
    <row r="89" spans="1:72" ht="13.05" customHeight="1" x14ac:dyDescent="0.3">
      <c r="A89" s="9" t="s">
        <v>531</v>
      </c>
      <c r="B89" s="9" t="s">
        <v>541</v>
      </c>
      <c r="C89" s="9">
        <v>7</v>
      </c>
      <c r="D89" s="9" t="s">
        <v>13</v>
      </c>
      <c r="E89" s="9" t="s">
        <v>179</v>
      </c>
      <c r="F89" s="9" t="s">
        <v>265</v>
      </c>
      <c r="G89" s="12">
        <v>44896</v>
      </c>
      <c r="H89" s="9">
        <v>1498</v>
      </c>
      <c r="I89" s="13" t="s">
        <v>268</v>
      </c>
      <c r="J89" s="9" t="s">
        <v>308</v>
      </c>
      <c r="K89" s="9" t="s">
        <v>327</v>
      </c>
      <c r="L89" s="26">
        <v>1</v>
      </c>
      <c r="M89" s="26">
        <v>100</v>
      </c>
      <c r="N89" s="26">
        <f>SUM(Table1[[#This Row],[AJus1]:[AJus4]])</f>
        <v>0</v>
      </c>
      <c r="O89" s="26"/>
      <c r="P89" s="26"/>
      <c r="Q89" s="26"/>
      <c r="R89" s="26"/>
      <c r="S89" s="26">
        <f>SUM(Table1[[#This Row],[ASus1]:[ASus3]])</f>
        <v>0</v>
      </c>
      <c r="T89" s="26"/>
      <c r="U89" s="26"/>
      <c r="V89" s="26"/>
      <c r="W89" s="26">
        <f>SUM(Table1[[#This Row],[ARes1]:[ARes8]])</f>
        <v>0</v>
      </c>
      <c r="X89" s="26"/>
      <c r="Y89" s="26"/>
      <c r="Z89" s="26"/>
      <c r="AA89" s="26"/>
      <c r="AB89" s="26"/>
      <c r="AC89" s="26"/>
      <c r="AD89" s="26"/>
      <c r="AE89" s="26"/>
      <c r="AF89" s="26">
        <f>SUM(Table1[[#This Row],[ACap1]:[ACap4]])</f>
        <v>0</v>
      </c>
      <c r="AG89" s="26"/>
      <c r="AH89" s="26"/>
      <c r="AI89" s="26"/>
      <c r="AJ89" s="26"/>
      <c r="AK89" s="26">
        <f>Table1[[#This Row],[AJustot]]+Table1[[#This Row],[ASustot]]+Table1[[#This Row],[ARestot]]+Table1[[#This Row],[ACaptot]]</f>
        <v>0</v>
      </c>
      <c r="AL89" s="26">
        <f>Table1[[#This Row],[Aprice]]+Table1[[#This Row],[ANPCtot]]</f>
        <v>100</v>
      </c>
      <c r="AM89" s="26">
        <f>Table1[[#This Row],[ANPCtot]]/Table1[[#This Row],[APTot]]</f>
        <v>0</v>
      </c>
      <c r="AN89" s="26"/>
      <c r="AO89" s="26">
        <f>SUM(Table1[[#This Row],[PQJus1]:[PQJus4]])</f>
        <v>0</v>
      </c>
      <c r="AP89" s="26"/>
      <c r="AQ89" s="26"/>
      <c r="AR89" s="26"/>
      <c r="AS89" s="26"/>
      <c r="AT89" s="26">
        <f>SUM(Table1[[#This Row],[PQSus1]:[PQSus3]])</f>
        <v>0</v>
      </c>
      <c r="AU89" s="26"/>
      <c r="AV89" s="26"/>
      <c r="AW89" s="26"/>
      <c r="AX89" s="26">
        <f>SUM(Table1[[#This Row],[PQRes1]:[PQRes8]])</f>
        <v>0</v>
      </c>
      <c r="AY89" s="26"/>
      <c r="AZ89" s="26"/>
      <c r="BA89" s="26"/>
      <c r="BB89" s="26"/>
      <c r="BC89" s="26"/>
      <c r="BD89" s="26"/>
      <c r="BE89" s="26"/>
      <c r="BF89" s="26"/>
      <c r="BG89" s="26">
        <f>SUM(Table1[[#This Row],[PQCap1]:[PQCap4]])</f>
        <v>0</v>
      </c>
      <c r="BH89" s="26"/>
      <c r="BI89" s="26"/>
      <c r="BJ89" s="26"/>
      <c r="BK89" s="26"/>
      <c r="BL89" s="26">
        <f>Table1[[#This Row],[PQJustot]]+Table1[[#This Row],[PQSustot]]+Table1[[#This Row],[PQRestot]]+Table1[[#This Row],[PQCaptot]]</f>
        <v>0</v>
      </c>
      <c r="BM89" s="9" t="s">
        <v>366</v>
      </c>
      <c r="BN89" s="9" t="s">
        <v>366</v>
      </c>
      <c r="BO89" s="15" t="s">
        <v>596</v>
      </c>
      <c r="BP89" s="9">
        <v>0</v>
      </c>
      <c r="BQ89" s="9"/>
      <c r="BR89" s="9"/>
      <c r="BS89" s="9"/>
      <c r="BT89" s="9"/>
    </row>
    <row r="90" spans="1:72" ht="13.05" customHeight="1" x14ac:dyDescent="0.3">
      <c r="A90" s="9" t="s">
        <v>505</v>
      </c>
      <c r="B90" s="9" t="s">
        <v>516</v>
      </c>
      <c r="C90" s="9">
        <v>8</v>
      </c>
      <c r="D90" s="9" t="s">
        <v>12</v>
      </c>
      <c r="E90" s="9" t="s">
        <v>85</v>
      </c>
      <c r="F90" s="9" t="s">
        <v>265</v>
      </c>
      <c r="G90" s="12">
        <v>44910</v>
      </c>
      <c r="H90" s="9">
        <v>700</v>
      </c>
      <c r="I90" s="13" t="s">
        <v>272</v>
      </c>
      <c r="J90" s="9" t="s">
        <v>276</v>
      </c>
      <c r="K90" s="9" t="s">
        <v>327</v>
      </c>
      <c r="L90" s="26">
        <v>1</v>
      </c>
      <c r="M90" s="26">
        <v>20</v>
      </c>
      <c r="N90" s="26">
        <f>SUM(Table1[[#This Row],[AJus1]:[AJus4]])</f>
        <v>0</v>
      </c>
      <c r="O90" s="26"/>
      <c r="P90" s="26"/>
      <c r="Q90" s="26"/>
      <c r="R90" s="26"/>
      <c r="S90" s="26">
        <f>SUM(Table1[[#This Row],[ASus1]:[ASus3]])</f>
        <v>100</v>
      </c>
      <c r="T90" s="26">
        <v>100</v>
      </c>
      <c r="U90" s="26"/>
      <c r="V90" s="26"/>
      <c r="W90" s="26">
        <f>SUM(Table1[[#This Row],[ARes1]:[ARes8]])</f>
        <v>40</v>
      </c>
      <c r="X90" s="26"/>
      <c r="Y90" s="26"/>
      <c r="Z90" s="26"/>
      <c r="AA90" s="26"/>
      <c r="AB90" s="26"/>
      <c r="AC90" s="26"/>
      <c r="AD90" s="26"/>
      <c r="AE90" s="26">
        <v>40</v>
      </c>
      <c r="AF90" s="26">
        <f>SUM(Table1[[#This Row],[ACap1]:[ACap4]])</f>
        <v>40</v>
      </c>
      <c r="AG90" s="26">
        <v>10</v>
      </c>
      <c r="AH90" s="26">
        <v>30</v>
      </c>
      <c r="AI90" s="26"/>
      <c r="AJ90" s="26"/>
      <c r="AK90" s="26">
        <f>Table1[[#This Row],[AJustot]]+Table1[[#This Row],[ASustot]]+Table1[[#This Row],[ARestot]]+Table1[[#This Row],[ACaptot]]</f>
        <v>180</v>
      </c>
      <c r="AL90" s="26">
        <f>Table1[[#This Row],[Aprice]]+Table1[[#This Row],[ANPCtot]]</f>
        <v>200</v>
      </c>
      <c r="AM90" s="26">
        <f>Table1[[#This Row],[ANPCtot]]/Table1[[#This Row],[APTot]]</f>
        <v>0.9</v>
      </c>
      <c r="AN90" s="26"/>
      <c r="AO90" s="26">
        <f>SUM(Table1[[#This Row],[PQJus1]:[PQJus4]])</f>
        <v>0</v>
      </c>
      <c r="AP90" s="26"/>
      <c r="AQ90" s="26"/>
      <c r="AR90" s="26"/>
      <c r="AS90" s="26"/>
      <c r="AT90" s="26">
        <f>SUM(Table1[[#This Row],[PQSus1]:[PQSus3]])</f>
        <v>0</v>
      </c>
      <c r="AU90" s="26"/>
      <c r="AV90" s="26"/>
      <c r="AW90" s="26"/>
      <c r="AX90" s="26">
        <f>SUM(Table1[[#This Row],[PQRes1]:[PQRes8]])</f>
        <v>0</v>
      </c>
      <c r="AY90" s="26"/>
      <c r="AZ90" s="26"/>
      <c r="BA90" s="26"/>
      <c r="BB90" s="26"/>
      <c r="BC90" s="26"/>
      <c r="BD90" s="26"/>
      <c r="BE90" s="26"/>
      <c r="BF90" s="26"/>
      <c r="BG90" s="26">
        <f>SUM(Table1[[#This Row],[PQCap1]:[PQCap4]])</f>
        <v>1</v>
      </c>
      <c r="BH90" s="26"/>
      <c r="BI90" s="26">
        <v>1</v>
      </c>
      <c r="BJ90" s="26"/>
      <c r="BK90" s="26"/>
      <c r="BL90" s="26">
        <f>Table1[[#This Row],[PQJustot]]+Table1[[#This Row],[PQSustot]]+Table1[[#This Row],[PQRestot]]+Table1[[#This Row],[PQCaptot]]</f>
        <v>1</v>
      </c>
      <c r="BM90" s="15" t="s">
        <v>584</v>
      </c>
      <c r="BN90" s="9" t="s">
        <v>367</v>
      </c>
      <c r="BO90" s="9"/>
      <c r="BP90" s="9">
        <v>2833</v>
      </c>
      <c r="BQ90" s="9">
        <v>2000</v>
      </c>
      <c r="BR90" s="9">
        <v>2007</v>
      </c>
      <c r="BS90" s="9">
        <v>2016</v>
      </c>
      <c r="BT90" s="9">
        <v>2020</v>
      </c>
    </row>
    <row r="91" spans="1:72" ht="13.05" customHeight="1" x14ac:dyDescent="0.3">
      <c r="A91" s="9" t="s">
        <v>394</v>
      </c>
      <c r="B91" s="9" t="s">
        <v>571</v>
      </c>
      <c r="C91" s="9">
        <v>8</v>
      </c>
      <c r="D91" s="9" t="s">
        <v>11</v>
      </c>
      <c r="E91" s="9" t="s">
        <v>112</v>
      </c>
      <c r="F91" s="9" t="s">
        <v>265</v>
      </c>
      <c r="G91" s="12">
        <v>44986</v>
      </c>
      <c r="H91" s="9">
        <v>1000</v>
      </c>
      <c r="I91" s="13" t="s">
        <v>268</v>
      </c>
      <c r="J91" s="9" t="s">
        <v>296</v>
      </c>
      <c r="K91" s="9" t="s">
        <v>327</v>
      </c>
      <c r="L91" s="26">
        <v>1</v>
      </c>
      <c r="M91" s="26">
        <v>70</v>
      </c>
      <c r="N91" s="26">
        <f>SUM(Table1[[#This Row],[AJus1]:[AJus4]])</f>
        <v>2</v>
      </c>
      <c r="O91" s="26">
        <v>2</v>
      </c>
      <c r="P91" s="26"/>
      <c r="Q91" s="26"/>
      <c r="R91" s="26"/>
      <c r="S91" s="26">
        <f>SUM(Table1[[#This Row],[ASus1]:[ASus3]])</f>
        <v>15</v>
      </c>
      <c r="T91" s="26">
        <v>7</v>
      </c>
      <c r="U91" s="26">
        <v>8</v>
      </c>
      <c r="V91" s="26"/>
      <c r="W91" s="26">
        <f>SUM(Table1[[#This Row],[ARes1]:[ARes8]])</f>
        <v>8</v>
      </c>
      <c r="X91" s="26"/>
      <c r="Y91" s="26"/>
      <c r="Z91" s="26"/>
      <c r="AA91" s="26">
        <v>8</v>
      </c>
      <c r="AB91" s="26"/>
      <c r="AC91" s="26"/>
      <c r="AD91" s="26"/>
      <c r="AE91" s="26"/>
      <c r="AF91" s="26">
        <f>SUM(Table1[[#This Row],[ACap1]:[ACap4]])</f>
        <v>5</v>
      </c>
      <c r="AG91" s="26"/>
      <c r="AH91" s="26"/>
      <c r="AI91" s="26"/>
      <c r="AJ91" s="26">
        <v>5</v>
      </c>
      <c r="AK91" s="26">
        <f>Table1[[#This Row],[AJustot]]+Table1[[#This Row],[ASustot]]+Table1[[#This Row],[ARestot]]+Table1[[#This Row],[ACaptot]]</f>
        <v>30</v>
      </c>
      <c r="AL91" s="26">
        <f>Table1[[#This Row],[Aprice]]+Table1[[#This Row],[ANPCtot]]</f>
        <v>100</v>
      </c>
      <c r="AM91" s="26">
        <f>Table1[[#This Row],[ANPCtot]]/Table1[[#This Row],[APTot]]</f>
        <v>0.3</v>
      </c>
      <c r="AN91" s="26"/>
      <c r="AO91" s="26">
        <f>SUM(Table1[[#This Row],[PQJus1]:[PQJus4]])</f>
        <v>0</v>
      </c>
      <c r="AP91" s="26"/>
      <c r="AQ91" s="26"/>
      <c r="AR91" s="26"/>
      <c r="AS91" s="26"/>
      <c r="AT91" s="26">
        <f>SUM(Table1[[#This Row],[PQSus1]:[PQSus3]])</f>
        <v>0</v>
      </c>
      <c r="AU91" s="26"/>
      <c r="AV91" s="26"/>
      <c r="AW91" s="26"/>
      <c r="AX91" s="26">
        <f>SUM(Table1[[#This Row],[PQRes1]:[PQRes8]])</f>
        <v>0</v>
      </c>
      <c r="AY91" s="26"/>
      <c r="AZ91" s="26"/>
      <c r="BA91" s="26"/>
      <c r="BB91" s="26"/>
      <c r="BC91" s="26"/>
      <c r="BD91" s="26"/>
      <c r="BE91" s="26"/>
      <c r="BF91" s="26"/>
      <c r="BG91" s="26">
        <f>SUM(Table1[[#This Row],[PQCap1]:[PQCap4]])</f>
        <v>2</v>
      </c>
      <c r="BH91" s="26">
        <v>1</v>
      </c>
      <c r="BI91" s="26">
        <v>1</v>
      </c>
      <c r="BJ91" s="26"/>
      <c r="BK91" s="26"/>
      <c r="BL91" s="26">
        <f>Table1[[#This Row],[PQJustot]]+Table1[[#This Row],[PQSustot]]+Table1[[#This Row],[PQRestot]]+Table1[[#This Row],[PQCaptot]]</f>
        <v>2</v>
      </c>
      <c r="BM91" s="15" t="s">
        <v>407</v>
      </c>
      <c r="BN91" s="9" t="s">
        <v>367</v>
      </c>
      <c r="BO91" s="15" t="s">
        <v>412</v>
      </c>
      <c r="BP91" s="9">
        <v>842</v>
      </c>
      <c r="BQ91" s="9">
        <v>2018</v>
      </c>
      <c r="BR91" s="9">
        <v>2022</v>
      </c>
      <c r="BS91" s="9">
        <v>2023</v>
      </c>
      <c r="BT91" s="9">
        <v>2024</v>
      </c>
    </row>
    <row r="92" spans="1:72" ht="13.05" customHeight="1" x14ac:dyDescent="0.3">
      <c r="A92" s="9" t="s">
        <v>1015</v>
      </c>
      <c r="B92" s="9" t="s">
        <v>972</v>
      </c>
      <c r="C92" s="9">
        <v>44</v>
      </c>
      <c r="D92" s="9" t="s">
        <v>14</v>
      </c>
      <c r="E92" s="9" t="s">
        <v>180</v>
      </c>
      <c r="F92" s="9" t="s">
        <v>265</v>
      </c>
      <c r="G92" s="12">
        <v>44986</v>
      </c>
      <c r="H92" s="9">
        <v>4000</v>
      </c>
      <c r="I92" s="13" t="s">
        <v>268</v>
      </c>
      <c r="J92" s="9"/>
      <c r="K92" s="9" t="s">
        <v>657</v>
      </c>
      <c r="L92" s="26">
        <v>1</v>
      </c>
      <c r="M92" s="26">
        <v>100</v>
      </c>
      <c r="N92" s="26">
        <f>SUM(Table1[[#This Row],[AJus1]:[AJus4]])</f>
        <v>0</v>
      </c>
      <c r="O92" s="26"/>
      <c r="P92" s="26"/>
      <c r="Q92" s="26"/>
      <c r="R92" s="26"/>
      <c r="S92" s="26">
        <f>SUM(Table1[[#This Row],[ASus1]:[ASus3]])</f>
        <v>0</v>
      </c>
      <c r="T92" s="26"/>
      <c r="U92" s="26"/>
      <c r="V92" s="26"/>
      <c r="W92" s="26">
        <f>SUM(Table1[[#This Row],[ARes1]:[ARes8]])</f>
        <v>0</v>
      </c>
      <c r="X92" s="26"/>
      <c r="Y92" s="26"/>
      <c r="Z92" s="26"/>
      <c r="AA92" s="26"/>
      <c r="AB92" s="26"/>
      <c r="AC92" s="26"/>
      <c r="AD92" s="26"/>
      <c r="AE92" s="26"/>
      <c r="AF92" s="26">
        <f>SUM(Table1[[#This Row],[ACap1]:[ACap4]])</f>
        <v>0</v>
      </c>
      <c r="AG92" s="26"/>
      <c r="AH92" s="26"/>
      <c r="AI92" s="26"/>
      <c r="AJ92" s="26"/>
      <c r="AK92" s="26">
        <f>Table1[[#This Row],[AJustot]]+Table1[[#This Row],[ASustot]]+Table1[[#This Row],[ARestot]]+Table1[[#This Row],[ACaptot]]</f>
        <v>0</v>
      </c>
      <c r="AL92" s="26">
        <f>Table1[[#This Row],[Aprice]]+Table1[[#This Row],[ANPCtot]]</f>
        <v>100</v>
      </c>
      <c r="AM92" s="26">
        <f>Table1[[#This Row],[ANPCtot]]/Table1[[#This Row],[APTot]]</f>
        <v>0</v>
      </c>
      <c r="AN92" s="26"/>
      <c r="AO92" s="26">
        <f>SUM(Table1[[#This Row],[PQJus1]:[PQJus4]])</f>
        <v>0</v>
      </c>
      <c r="AP92" s="26"/>
      <c r="AQ92" s="26"/>
      <c r="AR92" s="26"/>
      <c r="AS92" s="26"/>
      <c r="AT92" s="26">
        <f>SUM(Table1[[#This Row],[PQSus1]:[PQSus3]])</f>
        <v>0</v>
      </c>
      <c r="AU92" s="26"/>
      <c r="AV92" s="26"/>
      <c r="AW92" s="26"/>
      <c r="AX92" s="26">
        <f>SUM(Table1[[#This Row],[PQRes1]:[PQRes8]])</f>
        <v>0</v>
      </c>
      <c r="AY92" s="26"/>
      <c r="AZ92" s="26"/>
      <c r="BA92" s="26"/>
      <c r="BB92" s="26"/>
      <c r="BC92" s="26"/>
      <c r="BD92" s="26"/>
      <c r="BE92" s="26"/>
      <c r="BF92" s="26"/>
      <c r="BG92" s="26">
        <f>SUM(Table1[[#This Row],[PQCap1]:[PQCap4]])</f>
        <v>0</v>
      </c>
      <c r="BH92" s="26"/>
      <c r="BI92" s="26"/>
      <c r="BJ92" s="26"/>
      <c r="BK92" s="26"/>
      <c r="BL92" s="26">
        <f>Table1[[#This Row],[PQJustot]]+Table1[[#This Row],[PQSustot]]+Table1[[#This Row],[PQRestot]]+Table1[[#This Row],[PQCaptot]]</f>
        <v>0</v>
      </c>
      <c r="BM92" s="15" t="s">
        <v>559</v>
      </c>
      <c r="BN92" s="15" t="s">
        <v>559</v>
      </c>
      <c r="BO92" s="9"/>
      <c r="BP92" s="9">
        <v>14756</v>
      </c>
      <c r="BQ92" s="9">
        <v>2000</v>
      </c>
      <c r="BR92" s="9">
        <v>2004</v>
      </c>
      <c r="BS92" s="9">
        <v>2008</v>
      </c>
      <c r="BT92" s="9">
        <v>2010</v>
      </c>
    </row>
    <row r="93" spans="1:72" ht="13.05" customHeight="1" x14ac:dyDescent="0.3">
      <c r="A93" s="9" t="s">
        <v>1016</v>
      </c>
      <c r="B93" s="9" t="s">
        <v>972</v>
      </c>
      <c r="C93" s="9">
        <v>45</v>
      </c>
      <c r="D93" s="9" t="s">
        <v>14</v>
      </c>
      <c r="E93" s="9" t="s">
        <v>107</v>
      </c>
      <c r="F93" s="9" t="s">
        <v>265</v>
      </c>
      <c r="G93" s="12">
        <v>45012</v>
      </c>
      <c r="H93" s="9"/>
      <c r="I93" s="13"/>
      <c r="J93" s="9"/>
      <c r="K93" s="9" t="s">
        <v>327</v>
      </c>
      <c r="L93" s="9">
        <v>0</v>
      </c>
      <c r="M93" s="9"/>
      <c r="N93" s="9">
        <f>SUM(Table1[[#This Row],[AJus1]:[AJus4]])</f>
        <v>0</v>
      </c>
      <c r="O93" s="9"/>
      <c r="P93" s="9"/>
      <c r="Q93" s="9"/>
      <c r="R93" s="9"/>
      <c r="S93" s="9">
        <f>SUM(Table1[[#This Row],[ASus1]:[ASus3]])</f>
        <v>0</v>
      </c>
      <c r="T93" s="9"/>
      <c r="U93" s="9"/>
      <c r="V93" s="9"/>
      <c r="W93" s="9">
        <f>SUM(Table1[[#This Row],[ARes1]:[ARes8]])</f>
        <v>0</v>
      </c>
      <c r="X93" s="9"/>
      <c r="Y93" s="9"/>
      <c r="Z93" s="9"/>
      <c r="AA93" s="9"/>
      <c r="AB93" s="9"/>
      <c r="AC93" s="9"/>
      <c r="AD93" s="9"/>
      <c r="AE93" s="9"/>
      <c r="AF93" s="26">
        <f>SUM(Table1[[#This Row],[ACap1]:[ACap4]])</f>
        <v>0</v>
      </c>
      <c r="AG93" s="9"/>
      <c r="AH93" s="9"/>
      <c r="AI93" s="9"/>
      <c r="AJ93" s="9"/>
      <c r="AK93" s="26">
        <f>Table1[[#This Row],[AJustot]]+Table1[[#This Row],[ASustot]]+Table1[[#This Row],[ARestot]]+Table1[[#This Row],[ACaptot]]</f>
        <v>0</v>
      </c>
      <c r="AL93" s="9">
        <f>Table1[[#This Row],[Aprice]]+Table1[[#This Row],[ANPCtot]]</f>
        <v>0</v>
      </c>
      <c r="AM93" s="9" t="e">
        <f>Table1[[#This Row],[ANPCtot]]/Table1[[#This Row],[APTot]]</f>
        <v>#DIV/0!</v>
      </c>
      <c r="AN93" s="9"/>
      <c r="AO93" s="9">
        <f>SUM(Table1[[#This Row],[PQJus1]:[PQJus4]])</f>
        <v>0</v>
      </c>
      <c r="AP93" s="9"/>
      <c r="AQ93" s="9"/>
      <c r="AR93" s="9"/>
      <c r="AS93" s="9"/>
      <c r="AT93" s="9">
        <f>SUM(Table1[[#This Row],[PQSus1]:[PQSus3]])</f>
        <v>0</v>
      </c>
      <c r="AU93" s="9"/>
      <c r="AV93" s="9"/>
      <c r="AW93" s="9"/>
      <c r="AX93" s="9">
        <f>SUM(Table1[[#This Row],[PQRes1]:[PQRes8]])</f>
        <v>0</v>
      </c>
      <c r="AY93" s="9"/>
      <c r="AZ93" s="9"/>
      <c r="BA93" s="9"/>
      <c r="BB93" s="9"/>
      <c r="BC93" s="9"/>
      <c r="BD93" s="9"/>
      <c r="BE93" s="9"/>
      <c r="BF93" s="9"/>
      <c r="BG93" s="26">
        <f>SUM(Table1[[#This Row],[PQCap1]:[PQCap4]])</f>
        <v>0</v>
      </c>
      <c r="BH93" s="9"/>
      <c r="BI93" s="9"/>
      <c r="BJ93" s="9"/>
      <c r="BK93" s="9"/>
      <c r="BL93" s="26">
        <f>Table1[[#This Row],[PQJustot]]+Table1[[#This Row],[PQSustot]]+Table1[[#This Row],[PQRestot]]+Table1[[#This Row],[PQCaptot]]</f>
        <v>0</v>
      </c>
      <c r="BM93" s="9"/>
      <c r="BN93" s="9"/>
      <c r="BO93" s="9"/>
      <c r="BP93" s="9">
        <v>14756</v>
      </c>
      <c r="BQ93" s="9"/>
      <c r="BR93" s="9"/>
      <c r="BS93" s="9"/>
      <c r="BT93" s="9"/>
    </row>
    <row r="94" spans="1:72" ht="13.05" customHeight="1" x14ac:dyDescent="0.3">
      <c r="A94" s="9" t="s">
        <v>1017</v>
      </c>
      <c r="B94" s="9" t="s">
        <v>972</v>
      </c>
      <c r="C94" s="9">
        <v>46</v>
      </c>
      <c r="D94" s="9" t="s">
        <v>14</v>
      </c>
      <c r="E94" s="9" t="s">
        <v>113</v>
      </c>
      <c r="F94" s="9" t="s">
        <v>265</v>
      </c>
      <c r="G94" s="12">
        <v>45012</v>
      </c>
      <c r="H94" s="9"/>
      <c r="I94" s="13"/>
      <c r="J94" s="9"/>
      <c r="K94" s="9" t="s">
        <v>327</v>
      </c>
      <c r="L94" s="9">
        <v>0</v>
      </c>
      <c r="M94" s="9"/>
      <c r="N94" s="9">
        <f>SUM(Table1[[#This Row],[AJus1]:[AJus4]])</f>
        <v>0</v>
      </c>
      <c r="O94" s="9"/>
      <c r="P94" s="9"/>
      <c r="Q94" s="9"/>
      <c r="R94" s="9"/>
      <c r="S94" s="9">
        <f>SUM(Table1[[#This Row],[ASus1]:[ASus3]])</f>
        <v>0</v>
      </c>
      <c r="T94" s="9"/>
      <c r="U94" s="9"/>
      <c r="V94" s="9"/>
      <c r="W94" s="9">
        <f>SUM(Table1[[#This Row],[ARes1]:[ARes8]])</f>
        <v>0</v>
      </c>
      <c r="X94" s="9"/>
      <c r="Y94" s="9"/>
      <c r="Z94" s="9"/>
      <c r="AA94" s="9"/>
      <c r="AB94" s="9"/>
      <c r="AC94" s="9"/>
      <c r="AD94" s="9"/>
      <c r="AE94" s="9"/>
      <c r="AF94" s="26">
        <f>SUM(Table1[[#This Row],[ACap1]:[ACap4]])</f>
        <v>0</v>
      </c>
      <c r="AG94" s="9"/>
      <c r="AH94" s="9"/>
      <c r="AI94" s="9"/>
      <c r="AJ94" s="9"/>
      <c r="AK94" s="26">
        <f>Table1[[#This Row],[AJustot]]+Table1[[#This Row],[ASustot]]+Table1[[#This Row],[ARestot]]+Table1[[#This Row],[ACaptot]]</f>
        <v>0</v>
      </c>
      <c r="AL94" s="9">
        <f>Table1[[#This Row],[Aprice]]+Table1[[#This Row],[ANPCtot]]</f>
        <v>0</v>
      </c>
      <c r="AM94" s="9" t="e">
        <f>Table1[[#This Row],[ANPCtot]]/Table1[[#This Row],[APTot]]</f>
        <v>#DIV/0!</v>
      </c>
      <c r="AN94" s="9"/>
      <c r="AO94" s="9">
        <f>SUM(Table1[[#This Row],[PQJus1]:[PQJus4]])</f>
        <v>0</v>
      </c>
      <c r="AP94" s="9"/>
      <c r="AQ94" s="9"/>
      <c r="AR94" s="9"/>
      <c r="AS94" s="9"/>
      <c r="AT94" s="9">
        <f>SUM(Table1[[#This Row],[PQSus1]:[PQSus3]])</f>
        <v>0</v>
      </c>
      <c r="AU94" s="9"/>
      <c r="AV94" s="9"/>
      <c r="AW94" s="9"/>
      <c r="AX94" s="9">
        <f>SUM(Table1[[#This Row],[PQRes1]:[PQRes8]])</f>
        <v>0</v>
      </c>
      <c r="AY94" s="9"/>
      <c r="AZ94" s="9"/>
      <c r="BA94" s="9"/>
      <c r="BB94" s="9"/>
      <c r="BC94" s="9"/>
      <c r="BD94" s="9"/>
      <c r="BE94" s="9"/>
      <c r="BF94" s="9"/>
      <c r="BG94" s="26">
        <f>SUM(Table1[[#This Row],[PQCap1]:[PQCap4]])</f>
        <v>0</v>
      </c>
      <c r="BH94" s="9"/>
      <c r="BI94" s="9"/>
      <c r="BJ94" s="9"/>
      <c r="BK94" s="9"/>
      <c r="BL94" s="26">
        <f>Table1[[#This Row],[PQJustot]]+Table1[[#This Row],[PQSustot]]+Table1[[#This Row],[PQRestot]]+Table1[[#This Row],[PQCaptot]]</f>
        <v>0</v>
      </c>
      <c r="BM94" s="9"/>
      <c r="BN94" s="9"/>
      <c r="BO94" s="9"/>
      <c r="BP94" s="9">
        <v>14756</v>
      </c>
      <c r="BQ94" s="9"/>
      <c r="BR94" s="9"/>
      <c r="BS94" s="9"/>
      <c r="BT94" s="9"/>
    </row>
    <row r="95" spans="1:72" ht="13.05" customHeight="1" x14ac:dyDescent="0.3">
      <c r="A95" s="9" t="s">
        <v>1018</v>
      </c>
      <c r="B95" s="9" t="s">
        <v>972</v>
      </c>
      <c r="C95" s="9">
        <v>47</v>
      </c>
      <c r="D95" s="9" t="s">
        <v>14</v>
      </c>
      <c r="E95" s="9" t="s">
        <v>115</v>
      </c>
      <c r="F95" s="9" t="s">
        <v>265</v>
      </c>
      <c r="G95" s="12">
        <v>45012</v>
      </c>
      <c r="H95" s="9"/>
      <c r="I95" s="13"/>
      <c r="J95" s="9"/>
      <c r="K95" s="9" t="s">
        <v>327</v>
      </c>
      <c r="L95" s="9">
        <v>0</v>
      </c>
      <c r="M95" s="9"/>
      <c r="N95" s="9">
        <f>SUM(Table1[[#This Row],[AJus1]:[AJus4]])</f>
        <v>0</v>
      </c>
      <c r="O95" s="9"/>
      <c r="P95" s="9"/>
      <c r="Q95" s="9"/>
      <c r="R95" s="9"/>
      <c r="S95" s="9">
        <f>SUM(Table1[[#This Row],[ASus1]:[ASus3]])</f>
        <v>0</v>
      </c>
      <c r="T95" s="9"/>
      <c r="U95" s="9"/>
      <c r="V95" s="9"/>
      <c r="W95" s="9">
        <f>SUM(Table1[[#This Row],[ARes1]:[ARes8]])</f>
        <v>0</v>
      </c>
      <c r="X95" s="9"/>
      <c r="Y95" s="9"/>
      <c r="Z95" s="9"/>
      <c r="AA95" s="9"/>
      <c r="AB95" s="9"/>
      <c r="AC95" s="9"/>
      <c r="AD95" s="9"/>
      <c r="AE95" s="9"/>
      <c r="AF95" s="26">
        <f>SUM(Table1[[#This Row],[ACap1]:[ACap4]])</f>
        <v>0</v>
      </c>
      <c r="AG95" s="9"/>
      <c r="AH95" s="9"/>
      <c r="AI95" s="9"/>
      <c r="AJ95" s="9"/>
      <c r="AK95" s="26">
        <f>Table1[[#This Row],[AJustot]]+Table1[[#This Row],[ASustot]]+Table1[[#This Row],[ARestot]]+Table1[[#This Row],[ACaptot]]</f>
        <v>0</v>
      </c>
      <c r="AL95" s="9">
        <f>Table1[[#This Row],[Aprice]]+Table1[[#This Row],[ANPCtot]]</f>
        <v>0</v>
      </c>
      <c r="AM95" s="9" t="e">
        <f>Table1[[#This Row],[ANPCtot]]/Table1[[#This Row],[APTot]]</f>
        <v>#DIV/0!</v>
      </c>
      <c r="AN95" s="9"/>
      <c r="AO95" s="9">
        <f>SUM(Table1[[#This Row],[PQJus1]:[PQJus4]])</f>
        <v>0</v>
      </c>
      <c r="AP95" s="9"/>
      <c r="AQ95" s="9"/>
      <c r="AR95" s="9"/>
      <c r="AS95" s="9"/>
      <c r="AT95" s="9">
        <f>SUM(Table1[[#This Row],[PQSus1]:[PQSus3]])</f>
        <v>0</v>
      </c>
      <c r="AU95" s="9"/>
      <c r="AV95" s="9"/>
      <c r="AW95" s="9"/>
      <c r="AX95" s="9">
        <f>SUM(Table1[[#This Row],[PQRes1]:[PQRes8]])</f>
        <v>0</v>
      </c>
      <c r="AY95" s="9"/>
      <c r="AZ95" s="9"/>
      <c r="BA95" s="9"/>
      <c r="BB95" s="9"/>
      <c r="BC95" s="9"/>
      <c r="BD95" s="9"/>
      <c r="BE95" s="9"/>
      <c r="BF95" s="9"/>
      <c r="BG95" s="26">
        <f>SUM(Table1[[#This Row],[PQCap1]:[PQCap4]])</f>
        <v>0</v>
      </c>
      <c r="BH95" s="9"/>
      <c r="BI95" s="9"/>
      <c r="BJ95" s="9"/>
      <c r="BK95" s="9"/>
      <c r="BL95" s="26">
        <f>Table1[[#This Row],[PQJustot]]+Table1[[#This Row],[PQSustot]]+Table1[[#This Row],[PQRestot]]+Table1[[#This Row],[PQCaptot]]</f>
        <v>0</v>
      </c>
      <c r="BM95" s="9"/>
      <c r="BN95" s="9"/>
      <c r="BO95" s="9"/>
      <c r="BP95" s="9">
        <v>14756</v>
      </c>
      <c r="BQ95" s="9"/>
      <c r="BR95" s="9"/>
      <c r="BS95" s="9"/>
      <c r="BT95" s="9"/>
    </row>
    <row r="96" spans="1:72" ht="13.05" customHeight="1" x14ac:dyDescent="0.3">
      <c r="A96" s="9" t="s">
        <v>1019</v>
      </c>
      <c r="B96" s="9" t="s">
        <v>972</v>
      </c>
      <c r="C96" s="9">
        <v>48</v>
      </c>
      <c r="D96" s="9" t="s">
        <v>14</v>
      </c>
      <c r="E96" s="9" t="s">
        <v>129</v>
      </c>
      <c r="F96" s="9" t="s">
        <v>265</v>
      </c>
      <c r="G96" s="12">
        <v>45012</v>
      </c>
      <c r="H96" s="9"/>
      <c r="I96" s="13"/>
      <c r="J96" s="9"/>
      <c r="K96" s="9" t="s">
        <v>327</v>
      </c>
      <c r="L96" s="9">
        <v>0</v>
      </c>
      <c r="M96" s="9"/>
      <c r="N96" s="9">
        <f>SUM(Table1[[#This Row],[AJus1]:[AJus4]])</f>
        <v>0</v>
      </c>
      <c r="O96" s="9"/>
      <c r="P96" s="9"/>
      <c r="Q96" s="9"/>
      <c r="R96" s="9"/>
      <c r="S96" s="9">
        <f>SUM(Table1[[#This Row],[ASus1]:[ASus3]])</f>
        <v>0</v>
      </c>
      <c r="T96" s="9"/>
      <c r="U96" s="9"/>
      <c r="V96" s="9"/>
      <c r="W96" s="9">
        <f>SUM(Table1[[#This Row],[ARes1]:[ARes8]])</f>
        <v>0</v>
      </c>
      <c r="X96" s="9"/>
      <c r="Y96" s="9"/>
      <c r="Z96" s="9"/>
      <c r="AA96" s="9"/>
      <c r="AB96" s="9"/>
      <c r="AC96" s="9"/>
      <c r="AD96" s="9"/>
      <c r="AE96" s="9"/>
      <c r="AF96" s="26">
        <f>SUM(Table1[[#This Row],[ACap1]:[ACap4]])</f>
        <v>0</v>
      </c>
      <c r="AG96" s="9"/>
      <c r="AH96" s="9"/>
      <c r="AI96" s="9"/>
      <c r="AJ96" s="9"/>
      <c r="AK96" s="26">
        <f>Table1[[#This Row],[AJustot]]+Table1[[#This Row],[ASustot]]+Table1[[#This Row],[ARestot]]+Table1[[#This Row],[ACaptot]]</f>
        <v>0</v>
      </c>
      <c r="AL96" s="9">
        <f>Table1[[#This Row],[Aprice]]+Table1[[#This Row],[ANPCtot]]</f>
        <v>0</v>
      </c>
      <c r="AM96" s="9" t="e">
        <f>Table1[[#This Row],[ANPCtot]]/Table1[[#This Row],[APTot]]</f>
        <v>#DIV/0!</v>
      </c>
      <c r="AN96" s="9"/>
      <c r="AO96" s="9">
        <f>SUM(Table1[[#This Row],[PQJus1]:[PQJus4]])</f>
        <v>0</v>
      </c>
      <c r="AP96" s="9"/>
      <c r="AQ96" s="9"/>
      <c r="AR96" s="9"/>
      <c r="AS96" s="9"/>
      <c r="AT96" s="9">
        <f>SUM(Table1[[#This Row],[PQSus1]:[PQSus3]])</f>
        <v>0</v>
      </c>
      <c r="AU96" s="9"/>
      <c r="AV96" s="9"/>
      <c r="AW96" s="9"/>
      <c r="AX96" s="9">
        <f>SUM(Table1[[#This Row],[PQRes1]:[PQRes8]])</f>
        <v>0</v>
      </c>
      <c r="AY96" s="9"/>
      <c r="AZ96" s="9"/>
      <c r="BA96" s="9"/>
      <c r="BB96" s="9"/>
      <c r="BC96" s="9"/>
      <c r="BD96" s="9"/>
      <c r="BE96" s="9"/>
      <c r="BF96" s="9"/>
      <c r="BG96" s="26">
        <f>SUM(Table1[[#This Row],[PQCap1]:[PQCap4]])</f>
        <v>0</v>
      </c>
      <c r="BH96" s="9"/>
      <c r="BI96" s="9"/>
      <c r="BJ96" s="9"/>
      <c r="BK96" s="9"/>
      <c r="BL96" s="26">
        <f>Table1[[#This Row],[PQJustot]]+Table1[[#This Row],[PQSustot]]+Table1[[#This Row],[PQRestot]]+Table1[[#This Row],[PQCaptot]]</f>
        <v>0</v>
      </c>
      <c r="BM96" s="9"/>
      <c r="BN96" s="9"/>
      <c r="BO96" s="9"/>
      <c r="BP96" s="9">
        <v>14756</v>
      </c>
      <c r="BQ96" s="9"/>
      <c r="BR96" s="9"/>
      <c r="BS96" s="9"/>
      <c r="BT96" s="9"/>
    </row>
    <row r="97" spans="1:72" ht="13.05" customHeight="1" x14ac:dyDescent="0.3">
      <c r="A97" s="9" t="s">
        <v>1020</v>
      </c>
      <c r="B97" s="9" t="s">
        <v>972</v>
      </c>
      <c r="C97" s="9">
        <v>49</v>
      </c>
      <c r="D97" s="9" t="s">
        <v>14</v>
      </c>
      <c r="E97" s="9" t="s">
        <v>142</v>
      </c>
      <c r="F97" s="9" t="s">
        <v>265</v>
      </c>
      <c r="G97" s="12">
        <v>45012</v>
      </c>
      <c r="H97" s="9"/>
      <c r="I97" s="13"/>
      <c r="J97" s="9"/>
      <c r="K97" s="9" t="s">
        <v>327</v>
      </c>
      <c r="L97" s="9">
        <v>0</v>
      </c>
      <c r="M97" s="9"/>
      <c r="N97" s="9">
        <f>SUM(Table1[[#This Row],[AJus1]:[AJus4]])</f>
        <v>0</v>
      </c>
      <c r="O97" s="9"/>
      <c r="P97" s="9"/>
      <c r="Q97" s="9"/>
      <c r="R97" s="9"/>
      <c r="S97" s="9">
        <f>SUM(Table1[[#This Row],[ASus1]:[ASus3]])</f>
        <v>0</v>
      </c>
      <c r="T97" s="9"/>
      <c r="U97" s="9"/>
      <c r="V97" s="9"/>
      <c r="W97" s="9">
        <f>SUM(Table1[[#This Row],[ARes1]:[ARes8]])</f>
        <v>0</v>
      </c>
      <c r="X97" s="9"/>
      <c r="Y97" s="9"/>
      <c r="Z97" s="9"/>
      <c r="AA97" s="9"/>
      <c r="AB97" s="9"/>
      <c r="AC97" s="9"/>
      <c r="AD97" s="9"/>
      <c r="AE97" s="9"/>
      <c r="AF97" s="26">
        <f>SUM(Table1[[#This Row],[ACap1]:[ACap4]])</f>
        <v>0</v>
      </c>
      <c r="AG97" s="9"/>
      <c r="AH97" s="9"/>
      <c r="AI97" s="9"/>
      <c r="AJ97" s="9"/>
      <c r="AK97" s="26">
        <f>Table1[[#This Row],[AJustot]]+Table1[[#This Row],[ASustot]]+Table1[[#This Row],[ARestot]]+Table1[[#This Row],[ACaptot]]</f>
        <v>0</v>
      </c>
      <c r="AL97" s="9">
        <f>Table1[[#This Row],[Aprice]]+Table1[[#This Row],[ANPCtot]]</f>
        <v>0</v>
      </c>
      <c r="AM97" s="9" t="e">
        <f>Table1[[#This Row],[ANPCtot]]/Table1[[#This Row],[APTot]]</f>
        <v>#DIV/0!</v>
      </c>
      <c r="AN97" s="9"/>
      <c r="AO97" s="9">
        <f>SUM(Table1[[#This Row],[PQJus1]:[PQJus4]])</f>
        <v>0</v>
      </c>
      <c r="AP97" s="9"/>
      <c r="AQ97" s="9"/>
      <c r="AR97" s="9"/>
      <c r="AS97" s="9"/>
      <c r="AT97" s="9">
        <f>SUM(Table1[[#This Row],[PQSus1]:[PQSus3]])</f>
        <v>0</v>
      </c>
      <c r="AU97" s="9"/>
      <c r="AV97" s="9"/>
      <c r="AW97" s="9"/>
      <c r="AX97" s="9">
        <f>SUM(Table1[[#This Row],[PQRes1]:[PQRes8]])</f>
        <v>0</v>
      </c>
      <c r="AY97" s="9"/>
      <c r="AZ97" s="9"/>
      <c r="BA97" s="9"/>
      <c r="BB97" s="9"/>
      <c r="BC97" s="9"/>
      <c r="BD97" s="9"/>
      <c r="BE97" s="9"/>
      <c r="BF97" s="9"/>
      <c r="BG97" s="26">
        <f>SUM(Table1[[#This Row],[PQCap1]:[PQCap4]])</f>
        <v>0</v>
      </c>
      <c r="BH97" s="9"/>
      <c r="BI97" s="9"/>
      <c r="BJ97" s="9"/>
      <c r="BK97" s="9"/>
      <c r="BL97" s="26">
        <f>Table1[[#This Row],[PQJustot]]+Table1[[#This Row],[PQSustot]]+Table1[[#This Row],[PQRestot]]+Table1[[#This Row],[PQCaptot]]</f>
        <v>0</v>
      </c>
      <c r="BM97" s="9"/>
      <c r="BN97" s="9"/>
      <c r="BO97" s="9"/>
      <c r="BP97" s="9">
        <v>14756</v>
      </c>
      <c r="BQ97" s="9"/>
      <c r="BR97" s="9"/>
      <c r="BS97" s="9"/>
      <c r="BT97" s="9"/>
    </row>
    <row r="98" spans="1:72" ht="13.05" customHeight="1" x14ac:dyDescent="0.3">
      <c r="A98" s="9" t="s">
        <v>1021</v>
      </c>
      <c r="B98" s="9" t="s">
        <v>972</v>
      </c>
      <c r="C98" s="9">
        <v>50</v>
      </c>
      <c r="D98" s="9" t="s">
        <v>14</v>
      </c>
      <c r="E98" s="9" t="s">
        <v>143</v>
      </c>
      <c r="F98" s="9" t="s">
        <v>265</v>
      </c>
      <c r="G98" s="12">
        <v>45012</v>
      </c>
      <c r="H98" s="9"/>
      <c r="I98" s="13"/>
      <c r="J98" s="9"/>
      <c r="K98" s="9" t="s">
        <v>327</v>
      </c>
      <c r="L98" s="9">
        <v>0</v>
      </c>
      <c r="M98" s="9"/>
      <c r="N98" s="9">
        <f>SUM(Table1[[#This Row],[AJus1]:[AJus4]])</f>
        <v>0</v>
      </c>
      <c r="O98" s="9"/>
      <c r="P98" s="9"/>
      <c r="Q98" s="9"/>
      <c r="R98" s="9"/>
      <c r="S98" s="9">
        <f>SUM(Table1[[#This Row],[ASus1]:[ASus3]])</f>
        <v>0</v>
      </c>
      <c r="T98" s="9"/>
      <c r="U98" s="9"/>
      <c r="V98" s="9"/>
      <c r="W98" s="9">
        <f>SUM(Table1[[#This Row],[ARes1]:[ARes8]])</f>
        <v>0</v>
      </c>
      <c r="X98" s="9"/>
      <c r="Y98" s="9"/>
      <c r="Z98" s="9"/>
      <c r="AA98" s="9"/>
      <c r="AB98" s="9"/>
      <c r="AC98" s="9"/>
      <c r="AD98" s="9"/>
      <c r="AE98" s="9"/>
      <c r="AF98" s="26">
        <f>SUM(Table1[[#This Row],[ACap1]:[ACap4]])</f>
        <v>0</v>
      </c>
      <c r="AG98" s="9"/>
      <c r="AH98" s="9"/>
      <c r="AI98" s="9"/>
      <c r="AJ98" s="9"/>
      <c r="AK98" s="26">
        <f>Table1[[#This Row],[AJustot]]+Table1[[#This Row],[ASustot]]+Table1[[#This Row],[ARestot]]+Table1[[#This Row],[ACaptot]]</f>
        <v>0</v>
      </c>
      <c r="AL98" s="9">
        <f>Table1[[#This Row],[Aprice]]+Table1[[#This Row],[ANPCtot]]</f>
        <v>0</v>
      </c>
      <c r="AM98" s="9" t="e">
        <f>Table1[[#This Row],[ANPCtot]]/Table1[[#This Row],[APTot]]</f>
        <v>#DIV/0!</v>
      </c>
      <c r="AN98" s="9"/>
      <c r="AO98" s="9">
        <f>SUM(Table1[[#This Row],[PQJus1]:[PQJus4]])</f>
        <v>0</v>
      </c>
      <c r="AP98" s="9"/>
      <c r="AQ98" s="9"/>
      <c r="AR98" s="9"/>
      <c r="AS98" s="9"/>
      <c r="AT98" s="9">
        <f>SUM(Table1[[#This Row],[PQSus1]:[PQSus3]])</f>
        <v>0</v>
      </c>
      <c r="AU98" s="9"/>
      <c r="AV98" s="9"/>
      <c r="AW98" s="9"/>
      <c r="AX98" s="9">
        <f>SUM(Table1[[#This Row],[PQRes1]:[PQRes8]])</f>
        <v>0</v>
      </c>
      <c r="AY98" s="9"/>
      <c r="AZ98" s="9"/>
      <c r="BA98" s="9"/>
      <c r="BB98" s="9"/>
      <c r="BC98" s="9"/>
      <c r="BD98" s="9"/>
      <c r="BE98" s="9"/>
      <c r="BF98" s="9"/>
      <c r="BG98" s="26">
        <f>SUM(Table1[[#This Row],[PQCap1]:[PQCap4]])</f>
        <v>0</v>
      </c>
      <c r="BH98" s="9"/>
      <c r="BI98" s="9"/>
      <c r="BJ98" s="9"/>
      <c r="BK98" s="9"/>
      <c r="BL98" s="26">
        <f>Table1[[#This Row],[PQJustot]]+Table1[[#This Row],[PQSustot]]+Table1[[#This Row],[PQRestot]]+Table1[[#This Row],[PQCaptot]]</f>
        <v>0</v>
      </c>
      <c r="BM98" s="9"/>
      <c r="BN98" s="9"/>
      <c r="BO98" s="9"/>
      <c r="BP98" s="9">
        <v>14756</v>
      </c>
      <c r="BQ98" s="9"/>
      <c r="BR98" s="9"/>
      <c r="BS98" s="9"/>
      <c r="BT98" s="9"/>
    </row>
    <row r="99" spans="1:72" ht="13.05" customHeight="1" x14ac:dyDescent="0.3">
      <c r="A99" s="9" t="s">
        <v>1022</v>
      </c>
      <c r="B99" s="9" t="s">
        <v>972</v>
      </c>
      <c r="C99" s="9">
        <v>51</v>
      </c>
      <c r="D99" s="9" t="s">
        <v>14</v>
      </c>
      <c r="E99" s="9" t="s">
        <v>144</v>
      </c>
      <c r="F99" s="9" t="s">
        <v>265</v>
      </c>
      <c r="G99" s="12">
        <v>45012</v>
      </c>
      <c r="H99" s="9"/>
      <c r="I99" s="13"/>
      <c r="J99" s="9"/>
      <c r="K99" s="9" t="s">
        <v>327</v>
      </c>
      <c r="L99" s="9">
        <v>0</v>
      </c>
      <c r="M99" s="9"/>
      <c r="N99" s="9">
        <f>SUM(Table1[[#This Row],[AJus1]:[AJus4]])</f>
        <v>0</v>
      </c>
      <c r="O99" s="9"/>
      <c r="P99" s="9"/>
      <c r="Q99" s="9"/>
      <c r="R99" s="9"/>
      <c r="S99" s="9">
        <f>SUM(Table1[[#This Row],[ASus1]:[ASus3]])</f>
        <v>0</v>
      </c>
      <c r="T99" s="9"/>
      <c r="U99" s="9"/>
      <c r="V99" s="9"/>
      <c r="W99" s="9">
        <f>SUM(Table1[[#This Row],[ARes1]:[ARes8]])</f>
        <v>0</v>
      </c>
      <c r="X99" s="9"/>
      <c r="Y99" s="9"/>
      <c r="Z99" s="9"/>
      <c r="AA99" s="9"/>
      <c r="AB99" s="9"/>
      <c r="AC99" s="9"/>
      <c r="AD99" s="9"/>
      <c r="AE99" s="9"/>
      <c r="AF99" s="26">
        <f>SUM(Table1[[#This Row],[ACap1]:[ACap4]])</f>
        <v>0</v>
      </c>
      <c r="AG99" s="9"/>
      <c r="AH99" s="9"/>
      <c r="AI99" s="9"/>
      <c r="AJ99" s="9"/>
      <c r="AK99" s="26">
        <f>Table1[[#This Row],[AJustot]]+Table1[[#This Row],[ASustot]]+Table1[[#This Row],[ARestot]]+Table1[[#This Row],[ACaptot]]</f>
        <v>0</v>
      </c>
      <c r="AL99" s="9">
        <f>Table1[[#This Row],[Aprice]]+Table1[[#This Row],[ANPCtot]]</f>
        <v>0</v>
      </c>
      <c r="AM99" s="9" t="e">
        <f>Table1[[#This Row],[ANPCtot]]/Table1[[#This Row],[APTot]]</f>
        <v>#DIV/0!</v>
      </c>
      <c r="AN99" s="9"/>
      <c r="AO99" s="9">
        <f>SUM(Table1[[#This Row],[PQJus1]:[PQJus4]])</f>
        <v>0</v>
      </c>
      <c r="AP99" s="9"/>
      <c r="AQ99" s="9"/>
      <c r="AR99" s="9"/>
      <c r="AS99" s="9"/>
      <c r="AT99" s="9">
        <f>SUM(Table1[[#This Row],[PQSus1]:[PQSus3]])</f>
        <v>0</v>
      </c>
      <c r="AU99" s="9"/>
      <c r="AV99" s="9"/>
      <c r="AW99" s="9"/>
      <c r="AX99" s="9">
        <f>SUM(Table1[[#This Row],[PQRes1]:[PQRes8]])</f>
        <v>0</v>
      </c>
      <c r="AY99" s="9"/>
      <c r="AZ99" s="9"/>
      <c r="BA99" s="9"/>
      <c r="BB99" s="9"/>
      <c r="BC99" s="9"/>
      <c r="BD99" s="9"/>
      <c r="BE99" s="9"/>
      <c r="BF99" s="9"/>
      <c r="BG99" s="26">
        <f>SUM(Table1[[#This Row],[PQCap1]:[PQCap4]])</f>
        <v>0</v>
      </c>
      <c r="BH99" s="9"/>
      <c r="BI99" s="9"/>
      <c r="BJ99" s="9"/>
      <c r="BK99" s="9"/>
      <c r="BL99" s="26">
        <f>Table1[[#This Row],[PQJustot]]+Table1[[#This Row],[PQSustot]]+Table1[[#This Row],[PQRestot]]+Table1[[#This Row],[PQCaptot]]</f>
        <v>0</v>
      </c>
      <c r="BM99" s="9"/>
      <c r="BN99" s="9"/>
      <c r="BO99" s="9"/>
      <c r="BP99" s="9">
        <v>14756</v>
      </c>
      <c r="BQ99" s="9"/>
      <c r="BR99" s="9"/>
      <c r="BS99" s="9"/>
      <c r="BT99" s="9"/>
    </row>
    <row r="100" spans="1:72" ht="13.05" customHeight="1" x14ac:dyDescent="0.3">
      <c r="A100" s="9" t="s">
        <v>1023</v>
      </c>
      <c r="B100" s="9" t="s">
        <v>972</v>
      </c>
      <c r="C100" s="9">
        <v>52</v>
      </c>
      <c r="D100" s="9" t="s">
        <v>14</v>
      </c>
      <c r="E100" s="9" t="s">
        <v>145</v>
      </c>
      <c r="F100" s="9" t="s">
        <v>265</v>
      </c>
      <c r="G100" s="12">
        <v>45012</v>
      </c>
      <c r="H100" s="9"/>
      <c r="I100" s="13"/>
      <c r="J100" s="9"/>
      <c r="K100" s="9" t="s">
        <v>327</v>
      </c>
      <c r="L100" s="9">
        <v>0</v>
      </c>
      <c r="M100" s="9"/>
      <c r="N100" s="9">
        <f>SUM(Table1[[#This Row],[AJus1]:[AJus4]])</f>
        <v>0</v>
      </c>
      <c r="O100" s="9"/>
      <c r="P100" s="9"/>
      <c r="Q100" s="9"/>
      <c r="R100" s="9"/>
      <c r="S100" s="9">
        <f>SUM(Table1[[#This Row],[ASus1]:[ASus3]])</f>
        <v>0</v>
      </c>
      <c r="T100" s="9"/>
      <c r="U100" s="9"/>
      <c r="V100" s="9"/>
      <c r="W100" s="9">
        <f>SUM(Table1[[#This Row],[ARes1]:[ARes8]])</f>
        <v>0</v>
      </c>
      <c r="X100" s="9"/>
      <c r="Y100" s="9"/>
      <c r="Z100" s="9"/>
      <c r="AA100" s="9"/>
      <c r="AB100" s="9"/>
      <c r="AC100" s="9"/>
      <c r="AD100" s="9"/>
      <c r="AE100" s="9"/>
      <c r="AF100" s="26">
        <f>SUM(Table1[[#This Row],[ACap1]:[ACap4]])</f>
        <v>0</v>
      </c>
      <c r="AG100" s="9"/>
      <c r="AH100" s="9"/>
      <c r="AI100" s="9"/>
      <c r="AJ100" s="9"/>
      <c r="AK100" s="26">
        <f>Table1[[#This Row],[AJustot]]+Table1[[#This Row],[ASustot]]+Table1[[#This Row],[ARestot]]+Table1[[#This Row],[ACaptot]]</f>
        <v>0</v>
      </c>
      <c r="AL100" s="9">
        <f>Table1[[#This Row],[Aprice]]+Table1[[#This Row],[ANPCtot]]</f>
        <v>0</v>
      </c>
      <c r="AM100" s="9" t="e">
        <f>Table1[[#This Row],[ANPCtot]]/Table1[[#This Row],[APTot]]</f>
        <v>#DIV/0!</v>
      </c>
      <c r="AN100" s="9"/>
      <c r="AO100" s="9">
        <f>SUM(Table1[[#This Row],[PQJus1]:[PQJus4]])</f>
        <v>0</v>
      </c>
      <c r="AP100" s="9"/>
      <c r="AQ100" s="9"/>
      <c r="AR100" s="9"/>
      <c r="AS100" s="9"/>
      <c r="AT100" s="9">
        <f>SUM(Table1[[#This Row],[PQSus1]:[PQSus3]])</f>
        <v>0</v>
      </c>
      <c r="AU100" s="9"/>
      <c r="AV100" s="9"/>
      <c r="AW100" s="9"/>
      <c r="AX100" s="9">
        <f>SUM(Table1[[#This Row],[PQRes1]:[PQRes8]])</f>
        <v>0</v>
      </c>
      <c r="AY100" s="9"/>
      <c r="AZ100" s="9"/>
      <c r="BA100" s="9"/>
      <c r="BB100" s="9"/>
      <c r="BC100" s="9"/>
      <c r="BD100" s="9"/>
      <c r="BE100" s="9"/>
      <c r="BF100" s="9"/>
      <c r="BG100" s="26">
        <f>SUM(Table1[[#This Row],[PQCap1]:[PQCap4]])</f>
        <v>0</v>
      </c>
      <c r="BH100" s="9"/>
      <c r="BI100" s="9"/>
      <c r="BJ100" s="9"/>
      <c r="BK100" s="9"/>
      <c r="BL100" s="26">
        <f>Table1[[#This Row],[PQJustot]]+Table1[[#This Row],[PQSustot]]+Table1[[#This Row],[PQRestot]]+Table1[[#This Row],[PQCaptot]]</f>
        <v>0</v>
      </c>
      <c r="BM100" s="9"/>
      <c r="BN100" s="9"/>
      <c r="BO100" s="9"/>
      <c r="BP100" s="9">
        <v>14756</v>
      </c>
      <c r="BQ100" s="9"/>
      <c r="BR100" s="9"/>
      <c r="BS100" s="9"/>
      <c r="BT100" s="9"/>
    </row>
    <row r="101" spans="1:72" ht="13.05" customHeight="1" x14ac:dyDescent="0.3">
      <c r="A101" s="9" t="s">
        <v>1024</v>
      </c>
      <c r="B101" s="9" t="s">
        <v>972</v>
      </c>
      <c r="C101" s="9">
        <v>53</v>
      </c>
      <c r="D101" s="9" t="s">
        <v>14</v>
      </c>
      <c r="E101" s="9" t="s">
        <v>146</v>
      </c>
      <c r="F101" s="9" t="s">
        <v>265</v>
      </c>
      <c r="G101" s="12">
        <v>45012</v>
      </c>
      <c r="H101" s="9"/>
      <c r="I101" s="13"/>
      <c r="J101" s="9"/>
      <c r="K101" s="9" t="s">
        <v>327</v>
      </c>
      <c r="L101" s="9">
        <v>0</v>
      </c>
      <c r="M101" s="9"/>
      <c r="N101" s="9">
        <f>SUM(Table1[[#This Row],[AJus1]:[AJus4]])</f>
        <v>0</v>
      </c>
      <c r="O101" s="9"/>
      <c r="P101" s="9"/>
      <c r="Q101" s="9"/>
      <c r="R101" s="9"/>
      <c r="S101" s="9">
        <f>SUM(Table1[[#This Row],[ASus1]:[ASus3]])</f>
        <v>0</v>
      </c>
      <c r="T101" s="9"/>
      <c r="U101" s="9"/>
      <c r="V101" s="9"/>
      <c r="W101" s="9">
        <f>SUM(Table1[[#This Row],[ARes1]:[ARes8]])</f>
        <v>0</v>
      </c>
      <c r="X101" s="9"/>
      <c r="Y101" s="9"/>
      <c r="Z101" s="9"/>
      <c r="AA101" s="9"/>
      <c r="AB101" s="9"/>
      <c r="AC101" s="9"/>
      <c r="AD101" s="9"/>
      <c r="AE101" s="9"/>
      <c r="AF101" s="26">
        <f>SUM(Table1[[#This Row],[ACap1]:[ACap4]])</f>
        <v>0</v>
      </c>
      <c r="AG101" s="9"/>
      <c r="AH101" s="9"/>
      <c r="AI101" s="9"/>
      <c r="AJ101" s="9"/>
      <c r="AK101" s="26">
        <f>Table1[[#This Row],[AJustot]]+Table1[[#This Row],[ASustot]]+Table1[[#This Row],[ARestot]]+Table1[[#This Row],[ACaptot]]</f>
        <v>0</v>
      </c>
      <c r="AL101" s="9">
        <f>Table1[[#This Row],[Aprice]]+Table1[[#This Row],[ANPCtot]]</f>
        <v>0</v>
      </c>
      <c r="AM101" s="9" t="e">
        <f>Table1[[#This Row],[ANPCtot]]/Table1[[#This Row],[APTot]]</f>
        <v>#DIV/0!</v>
      </c>
      <c r="AN101" s="9"/>
      <c r="AO101" s="9">
        <f>SUM(Table1[[#This Row],[PQJus1]:[PQJus4]])</f>
        <v>0</v>
      </c>
      <c r="AP101" s="9"/>
      <c r="AQ101" s="9"/>
      <c r="AR101" s="9"/>
      <c r="AS101" s="9"/>
      <c r="AT101" s="9">
        <f>SUM(Table1[[#This Row],[PQSus1]:[PQSus3]])</f>
        <v>0</v>
      </c>
      <c r="AU101" s="9"/>
      <c r="AV101" s="9"/>
      <c r="AW101" s="9"/>
      <c r="AX101" s="9">
        <f>SUM(Table1[[#This Row],[PQRes1]:[PQRes8]])</f>
        <v>0</v>
      </c>
      <c r="AY101" s="9"/>
      <c r="AZ101" s="9"/>
      <c r="BA101" s="9"/>
      <c r="BB101" s="9"/>
      <c r="BC101" s="9"/>
      <c r="BD101" s="9"/>
      <c r="BE101" s="9"/>
      <c r="BF101" s="9"/>
      <c r="BG101" s="26">
        <f>SUM(Table1[[#This Row],[PQCap1]:[PQCap4]])</f>
        <v>0</v>
      </c>
      <c r="BH101" s="9"/>
      <c r="BI101" s="9"/>
      <c r="BJ101" s="9"/>
      <c r="BK101" s="9"/>
      <c r="BL101" s="26">
        <f>Table1[[#This Row],[PQJustot]]+Table1[[#This Row],[PQSustot]]+Table1[[#This Row],[PQRestot]]+Table1[[#This Row],[PQCaptot]]</f>
        <v>0</v>
      </c>
      <c r="BM101" s="9"/>
      <c r="BN101" s="9"/>
      <c r="BO101" s="9"/>
      <c r="BP101" s="9">
        <v>14756</v>
      </c>
      <c r="BQ101" s="9"/>
      <c r="BR101" s="9"/>
      <c r="BS101" s="9"/>
      <c r="BT101" s="9"/>
    </row>
    <row r="102" spans="1:72" ht="13.05" customHeight="1" x14ac:dyDescent="0.3">
      <c r="A102" s="9" t="s">
        <v>1025</v>
      </c>
      <c r="B102" s="9" t="s">
        <v>972</v>
      </c>
      <c r="C102" s="9">
        <v>54</v>
      </c>
      <c r="D102" s="9" t="s">
        <v>14</v>
      </c>
      <c r="E102" s="9" t="s">
        <v>162</v>
      </c>
      <c r="F102" s="9" t="s">
        <v>265</v>
      </c>
      <c r="G102" s="12">
        <v>45012</v>
      </c>
      <c r="H102" s="9"/>
      <c r="I102" s="13"/>
      <c r="J102" s="9"/>
      <c r="K102" s="9" t="s">
        <v>327</v>
      </c>
      <c r="L102" s="9">
        <v>0</v>
      </c>
      <c r="M102" s="9"/>
      <c r="N102" s="9">
        <f>SUM(Table1[[#This Row],[AJus1]:[AJus4]])</f>
        <v>0</v>
      </c>
      <c r="O102" s="9"/>
      <c r="P102" s="9"/>
      <c r="Q102" s="9"/>
      <c r="R102" s="9"/>
      <c r="S102" s="9">
        <f>SUM(Table1[[#This Row],[ASus1]:[ASus3]])</f>
        <v>0</v>
      </c>
      <c r="T102" s="9"/>
      <c r="U102" s="9"/>
      <c r="V102" s="9"/>
      <c r="W102" s="9">
        <f>SUM(Table1[[#This Row],[ARes1]:[ARes8]])</f>
        <v>0</v>
      </c>
      <c r="X102" s="9"/>
      <c r="Y102" s="9"/>
      <c r="Z102" s="9"/>
      <c r="AA102" s="9"/>
      <c r="AB102" s="9"/>
      <c r="AC102" s="9"/>
      <c r="AD102" s="9"/>
      <c r="AE102" s="9"/>
      <c r="AF102" s="26">
        <f>SUM(Table1[[#This Row],[ACap1]:[ACap4]])</f>
        <v>0</v>
      </c>
      <c r="AG102" s="9"/>
      <c r="AH102" s="9"/>
      <c r="AI102" s="9"/>
      <c r="AJ102" s="9"/>
      <c r="AK102" s="26">
        <f>Table1[[#This Row],[AJustot]]+Table1[[#This Row],[ASustot]]+Table1[[#This Row],[ARestot]]+Table1[[#This Row],[ACaptot]]</f>
        <v>0</v>
      </c>
      <c r="AL102" s="9">
        <f>Table1[[#This Row],[Aprice]]+Table1[[#This Row],[ANPCtot]]</f>
        <v>0</v>
      </c>
      <c r="AM102" s="9" t="e">
        <f>Table1[[#This Row],[ANPCtot]]/Table1[[#This Row],[APTot]]</f>
        <v>#DIV/0!</v>
      </c>
      <c r="AN102" s="9"/>
      <c r="AO102" s="9">
        <f>SUM(Table1[[#This Row],[PQJus1]:[PQJus4]])</f>
        <v>0</v>
      </c>
      <c r="AP102" s="9"/>
      <c r="AQ102" s="9"/>
      <c r="AR102" s="9"/>
      <c r="AS102" s="9"/>
      <c r="AT102" s="9">
        <f>SUM(Table1[[#This Row],[PQSus1]:[PQSus3]])</f>
        <v>0</v>
      </c>
      <c r="AU102" s="9"/>
      <c r="AV102" s="9"/>
      <c r="AW102" s="9"/>
      <c r="AX102" s="9">
        <f>SUM(Table1[[#This Row],[PQRes1]:[PQRes8]])</f>
        <v>0</v>
      </c>
      <c r="AY102" s="9"/>
      <c r="AZ102" s="9"/>
      <c r="BA102" s="9"/>
      <c r="BB102" s="9"/>
      <c r="BC102" s="9"/>
      <c r="BD102" s="9"/>
      <c r="BE102" s="9"/>
      <c r="BF102" s="9"/>
      <c r="BG102" s="26">
        <f>SUM(Table1[[#This Row],[PQCap1]:[PQCap4]])</f>
        <v>0</v>
      </c>
      <c r="BH102" s="9"/>
      <c r="BI102" s="9"/>
      <c r="BJ102" s="9"/>
      <c r="BK102" s="9"/>
      <c r="BL102" s="26">
        <f>Table1[[#This Row],[PQJustot]]+Table1[[#This Row],[PQSustot]]+Table1[[#This Row],[PQRestot]]+Table1[[#This Row],[PQCaptot]]</f>
        <v>0</v>
      </c>
      <c r="BM102" s="9"/>
      <c r="BN102" s="9"/>
      <c r="BO102" s="9"/>
      <c r="BP102" s="9">
        <v>14756</v>
      </c>
      <c r="BQ102" s="9"/>
      <c r="BR102" s="9"/>
      <c r="BS102" s="9"/>
      <c r="BT102" s="9"/>
    </row>
    <row r="103" spans="1:72" ht="13.05" customHeight="1" x14ac:dyDescent="0.3">
      <c r="A103" s="9" t="s">
        <v>1026</v>
      </c>
      <c r="B103" s="9" t="s">
        <v>972</v>
      </c>
      <c r="C103" s="9">
        <v>55</v>
      </c>
      <c r="D103" s="9" t="s">
        <v>14</v>
      </c>
      <c r="E103" s="9" t="s">
        <v>166</v>
      </c>
      <c r="F103" s="9" t="s">
        <v>265</v>
      </c>
      <c r="G103" s="12">
        <v>45012</v>
      </c>
      <c r="H103" s="9"/>
      <c r="I103" s="13"/>
      <c r="J103" s="9"/>
      <c r="K103" s="9" t="s">
        <v>327</v>
      </c>
      <c r="L103" s="9">
        <v>0</v>
      </c>
      <c r="M103" s="9"/>
      <c r="N103" s="9">
        <f>SUM(Table1[[#This Row],[AJus1]:[AJus4]])</f>
        <v>0</v>
      </c>
      <c r="O103" s="9"/>
      <c r="P103" s="9"/>
      <c r="Q103" s="9"/>
      <c r="R103" s="9"/>
      <c r="S103" s="9">
        <f>SUM(Table1[[#This Row],[ASus1]:[ASus3]])</f>
        <v>0</v>
      </c>
      <c r="T103" s="9"/>
      <c r="U103" s="9"/>
      <c r="V103" s="9"/>
      <c r="W103" s="9">
        <f>SUM(Table1[[#This Row],[ARes1]:[ARes8]])</f>
        <v>0</v>
      </c>
      <c r="X103" s="9"/>
      <c r="Y103" s="9"/>
      <c r="Z103" s="9"/>
      <c r="AA103" s="9"/>
      <c r="AB103" s="9"/>
      <c r="AC103" s="9"/>
      <c r="AD103" s="9"/>
      <c r="AE103" s="9"/>
      <c r="AF103" s="26">
        <f>SUM(Table1[[#This Row],[ACap1]:[ACap4]])</f>
        <v>0</v>
      </c>
      <c r="AG103" s="9"/>
      <c r="AH103" s="9"/>
      <c r="AI103" s="9"/>
      <c r="AJ103" s="9"/>
      <c r="AK103" s="26">
        <f>Table1[[#This Row],[AJustot]]+Table1[[#This Row],[ASustot]]+Table1[[#This Row],[ARestot]]+Table1[[#This Row],[ACaptot]]</f>
        <v>0</v>
      </c>
      <c r="AL103" s="9">
        <f>Table1[[#This Row],[Aprice]]+Table1[[#This Row],[ANPCtot]]</f>
        <v>0</v>
      </c>
      <c r="AM103" s="9" t="e">
        <f>Table1[[#This Row],[ANPCtot]]/Table1[[#This Row],[APTot]]</f>
        <v>#DIV/0!</v>
      </c>
      <c r="AN103" s="9"/>
      <c r="AO103" s="9">
        <f>SUM(Table1[[#This Row],[PQJus1]:[PQJus4]])</f>
        <v>0</v>
      </c>
      <c r="AP103" s="9"/>
      <c r="AQ103" s="9"/>
      <c r="AR103" s="9"/>
      <c r="AS103" s="9"/>
      <c r="AT103" s="9">
        <f>SUM(Table1[[#This Row],[PQSus1]:[PQSus3]])</f>
        <v>0</v>
      </c>
      <c r="AU103" s="9"/>
      <c r="AV103" s="9"/>
      <c r="AW103" s="9"/>
      <c r="AX103" s="9">
        <f>SUM(Table1[[#This Row],[PQRes1]:[PQRes8]])</f>
        <v>0</v>
      </c>
      <c r="AY103" s="9"/>
      <c r="AZ103" s="9"/>
      <c r="BA103" s="9"/>
      <c r="BB103" s="9"/>
      <c r="BC103" s="9"/>
      <c r="BD103" s="9"/>
      <c r="BE103" s="9"/>
      <c r="BF103" s="9"/>
      <c r="BG103" s="26">
        <f>SUM(Table1[[#This Row],[PQCap1]:[PQCap4]])</f>
        <v>0</v>
      </c>
      <c r="BH103" s="9"/>
      <c r="BI103" s="9"/>
      <c r="BJ103" s="9"/>
      <c r="BK103" s="9"/>
      <c r="BL103" s="26">
        <f>Table1[[#This Row],[PQJustot]]+Table1[[#This Row],[PQSustot]]+Table1[[#This Row],[PQRestot]]+Table1[[#This Row],[PQCaptot]]</f>
        <v>0</v>
      </c>
      <c r="BM103" s="9"/>
      <c r="BN103" s="9"/>
      <c r="BO103" s="9"/>
      <c r="BP103" s="9">
        <v>14756</v>
      </c>
      <c r="BQ103" s="9"/>
      <c r="BR103" s="9"/>
      <c r="BS103" s="9"/>
      <c r="BT103" s="9"/>
    </row>
    <row r="104" spans="1:72" ht="13.05" customHeight="1" x14ac:dyDescent="0.3">
      <c r="A104" s="9" t="s">
        <v>1027</v>
      </c>
      <c r="B104" s="9" t="s">
        <v>972</v>
      </c>
      <c r="C104" s="9">
        <v>56</v>
      </c>
      <c r="D104" s="9" t="s">
        <v>14</v>
      </c>
      <c r="E104" s="9" t="s">
        <v>167</v>
      </c>
      <c r="F104" s="9" t="s">
        <v>265</v>
      </c>
      <c r="G104" s="12">
        <v>45012</v>
      </c>
      <c r="H104" s="9"/>
      <c r="I104" s="13"/>
      <c r="J104" s="9"/>
      <c r="K104" s="9" t="s">
        <v>327</v>
      </c>
      <c r="L104" s="9">
        <v>0</v>
      </c>
      <c r="M104" s="9"/>
      <c r="N104" s="9">
        <f>SUM(Table1[[#This Row],[AJus1]:[AJus4]])</f>
        <v>0</v>
      </c>
      <c r="O104" s="9"/>
      <c r="P104" s="9"/>
      <c r="Q104" s="9"/>
      <c r="R104" s="9"/>
      <c r="S104" s="9">
        <f>SUM(Table1[[#This Row],[ASus1]:[ASus3]])</f>
        <v>0</v>
      </c>
      <c r="T104" s="9"/>
      <c r="U104" s="9"/>
      <c r="V104" s="9"/>
      <c r="W104" s="9">
        <f>SUM(Table1[[#This Row],[ARes1]:[ARes8]])</f>
        <v>0</v>
      </c>
      <c r="X104" s="9"/>
      <c r="Y104" s="9"/>
      <c r="Z104" s="9"/>
      <c r="AA104" s="9"/>
      <c r="AB104" s="9"/>
      <c r="AC104" s="9"/>
      <c r="AD104" s="9"/>
      <c r="AE104" s="9"/>
      <c r="AF104" s="26">
        <f>SUM(Table1[[#This Row],[ACap1]:[ACap4]])</f>
        <v>0</v>
      </c>
      <c r="AG104" s="9"/>
      <c r="AH104" s="9"/>
      <c r="AI104" s="9"/>
      <c r="AJ104" s="9"/>
      <c r="AK104" s="26">
        <f>Table1[[#This Row],[AJustot]]+Table1[[#This Row],[ASustot]]+Table1[[#This Row],[ARestot]]+Table1[[#This Row],[ACaptot]]</f>
        <v>0</v>
      </c>
      <c r="AL104" s="9">
        <f>Table1[[#This Row],[Aprice]]+Table1[[#This Row],[ANPCtot]]</f>
        <v>0</v>
      </c>
      <c r="AM104" s="9" t="e">
        <f>Table1[[#This Row],[ANPCtot]]/Table1[[#This Row],[APTot]]</f>
        <v>#DIV/0!</v>
      </c>
      <c r="AN104" s="9"/>
      <c r="AO104" s="9">
        <f>SUM(Table1[[#This Row],[PQJus1]:[PQJus4]])</f>
        <v>0</v>
      </c>
      <c r="AP104" s="9"/>
      <c r="AQ104" s="9"/>
      <c r="AR104" s="9"/>
      <c r="AS104" s="9"/>
      <c r="AT104" s="9">
        <f>SUM(Table1[[#This Row],[PQSus1]:[PQSus3]])</f>
        <v>0</v>
      </c>
      <c r="AU104" s="9"/>
      <c r="AV104" s="9"/>
      <c r="AW104" s="9"/>
      <c r="AX104" s="9">
        <f>SUM(Table1[[#This Row],[PQRes1]:[PQRes8]])</f>
        <v>0</v>
      </c>
      <c r="AY104" s="9"/>
      <c r="AZ104" s="9"/>
      <c r="BA104" s="9"/>
      <c r="BB104" s="9"/>
      <c r="BC104" s="9"/>
      <c r="BD104" s="9"/>
      <c r="BE104" s="9"/>
      <c r="BF104" s="9"/>
      <c r="BG104" s="26">
        <f>SUM(Table1[[#This Row],[PQCap1]:[PQCap4]])</f>
        <v>0</v>
      </c>
      <c r="BH104" s="9"/>
      <c r="BI104" s="9"/>
      <c r="BJ104" s="9"/>
      <c r="BK104" s="9"/>
      <c r="BL104" s="26">
        <f>Table1[[#This Row],[PQJustot]]+Table1[[#This Row],[PQSustot]]+Table1[[#This Row],[PQRestot]]+Table1[[#This Row],[PQCaptot]]</f>
        <v>0</v>
      </c>
      <c r="BM104" s="9"/>
      <c r="BN104" s="9"/>
      <c r="BO104" s="9"/>
      <c r="BP104" s="9">
        <v>14756</v>
      </c>
      <c r="BQ104" s="9"/>
      <c r="BR104" s="9"/>
      <c r="BS104" s="9"/>
      <c r="BT104" s="9"/>
    </row>
    <row r="105" spans="1:72" ht="13.05" customHeight="1" x14ac:dyDescent="0.3">
      <c r="A105" s="9" t="s">
        <v>1028</v>
      </c>
      <c r="B105" s="9" t="s">
        <v>972</v>
      </c>
      <c r="C105" s="9">
        <v>57</v>
      </c>
      <c r="D105" s="9" t="s">
        <v>14</v>
      </c>
      <c r="E105" s="9" t="s">
        <v>168</v>
      </c>
      <c r="F105" s="9" t="s">
        <v>265</v>
      </c>
      <c r="G105" s="12">
        <v>45012</v>
      </c>
      <c r="H105" s="9"/>
      <c r="I105" s="13"/>
      <c r="J105" s="9"/>
      <c r="K105" s="9" t="s">
        <v>327</v>
      </c>
      <c r="L105" s="9">
        <v>0</v>
      </c>
      <c r="M105" s="9"/>
      <c r="N105" s="9">
        <f>SUM(Table1[[#This Row],[AJus1]:[AJus4]])</f>
        <v>0</v>
      </c>
      <c r="O105" s="9"/>
      <c r="P105" s="9"/>
      <c r="Q105" s="9"/>
      <c r="R105" s="9"/>
      <c r="S105" s="9">
        <f>SUM(Table1[[#This Row],[ASus1]:[ASus3]])</f>
        <v>0</v>
      </c>
      <c r="T105" s="9"/>
      <c r="U105" s="9"/>
      <c r="V105" s="9"/>
      <c r="W105" s="9">
        <f>SUM(Table1[[#This Row],[ARes1]:[ARes8]])</f>
        <v>0</v>
      </c>
      <c r="X105" s="9"/>
      <c r="Y105" s="9"/>
      <c r="Z105" s="9"/>
      <c r="AA105" s="9"/>
      <c r="AB105" s="9"/>
      <c r="AC105" s="9"/>
      <c r="AD105" s="9"/>
      <c r="AE105" s="9"/>
      <c r="AF105" s="26">
        <f>SUM(Table1[[#This Row],[ACap1]:[ACap4]])</f>
        <v>0</v>
      </c>
      <c r="AG105" s="9"/>
      <c r="AH105" s="9"/>
      <c r="AI105" s="9"/>
      <c r="AJ105" s="9"/>
      <c r="AK105" s="26">
        <f>Table1[[#This Row],[AJustot]]+Table1[[#This Row],[ASustot]]+Table1[[#This Row],[ARestot]]+Table1[[#This Row],[ACaptot]]</f>
        <v>0</v>
      </c>
      <c r="AL105" s="9">
        <f>Table1[[#This Row],[Aprice]]+Table1[[#This Row],[ANPCtot]]</f>
        <v>0</v>
      </c>
      <c r="AM105" s="9" t="e">
        <f>Table1[[#This Row],[ANPCtot]]/Table1[[#This Row],[APTot]]</f>
        <v>#DIV/0!</v>
      </c>
      <c r="AN105" s="9"/>
      <c r="AO105" s="9">
        <f>SUM(Table1[[#This Row],[PQJus1]:[PQJus4]])</f>
        <v>0</v>
      </c>
      <c r="AP105" s="9"/>
      <c r="AQ105" s="9"/>
      <c r="AR105" s="9"/>
      <c r="AS105" s="9"/>
      <c r="AT105" s="9">
        <f>SUM(Table1[[#This Row],[PQSus1]:[PQSus3]])</f>
        <v>0</v>
      </c>
      <c r="AU105" s="9"/>
      <c r="AV105" s="9"/>
      <c r="AW105" s="9"/>
      <c r="AX105" s="9">
        <f>SUM(Table1[[#This Row],[PQRes1]:[PQRes8]])</f>
        <v>0</v>
      </c>
      <c r="AY105" s="9"/>
      <c r="AZ105" s="9"/>
      <c r="BA105" s="9"/>
      <c r="BB105" s="9"/>
      <c r="BC105" s="9"/>
      <c r="BD105" s="9"/>
      <c r="BE105" s="9"/>
      <c r="BF105" s="9"/>
      <c r="BG105" s="26">
        <f>SUM(Table1[[#This Row],[PQCap1]:[PQCap4]])</f>
        <v>0</v>
      </c>
      <c r="BH105" s="9"/>
      <c r="BI105" s="9"/>
      <c r="BJ105" s="9"/>
      <c r="BK105" s="9"/>
      <c r="BL105" s="26">
        <f>Table1[[#This Row],[PQJustot]]+Table1[[#This Row],[PQSustot]]+Table1[[#This Row],[PQRestot]]+Table1[[#This Row],[PQCaptot]]</f>
        <v>0</v>
      </c>
      <c r="BM105" s="9"/>
      <c r="BN105" s="9"/>
      <c r="BO105" s="9"/>
      <c r="BP105" s="9">
        <v>14756</v>
      </c>
      <c r="BQ105" s="9"/>
      <c r="BR105" s="9"/>
      <c r="BS105" s="9"/>
      <c r="BT105" s="9"/>
    </row>
    <row r="106" spans="1:72" ht="13.05" customHeight="1" x14ac:dyDescent="0.3">
      <c r="A106" s="9" t="s">
        <v>491</v>
      </c>
      <c r="B106" s="9" t="s">
        <v>494</v>
      </c>
      <c r="C106" s="9">
        <v>1</v>
      </c>
      <c r="D106" s="9" t="s">
        <v>23</v>
      </c>
      <c r="E106" s="9" t="s">
        <v>189</v>
      </c>
      <c r="F106" s="9" t="s">
        <v>265</v>
      </c>
      <c r="G106" s="12">
        <v>45047</v>
      </c>
      <c r="H106" s="9">
        <v>700</v>
      </c>
      <c r="I106" s="13" t="s">
        <v>272</v>
      </c>
      <c r="J106" s="9" t="s">
        <v>276</v>
      </c>
      <c r="K106" s="9" t="s">
        <v>327</v>
      </c>
      <c r="L106" s="26">
        <v>1</v>
      </c>
      <c r="M106" s="26">
        <v>100</v>
      </c>
      <c r="N106" s="26">
        <f>SUM(Table1[[#This Row],[AJus1]:[AJus4]])</f>
        <v>0</v>
      </c>
      <c r="O106" s="26"/>
      <c r="P106" s="26"/>
      <c r="Q106" s="26"/>
      <c r="R106" s="26"/>
      <c r="S106" s="26">
        <f>SUM(Table1[[#This Row],[ASus1]:[ASus3]])</f>
        <v>0</v>
      </c>
      <c r="T106" s="26"/>
      <c r="U106" s="26"/>
      <c r="V106" s="26"/>
      <c r="W106" s="26">
        <f>SUM(Table1[[#This Row],[ARes1]:[ARes8]])</f>
        <v>0</v>
      </c>
      <c r="X106" s="26"/>
      <c r="Y106" s="26"/>
      <c r="Z106" s="26"/>
      <c r="AA106" s="26"/>
      <c r="AB106" s="26"/>
      <c r="AC106" s="26"/>
      <c r="AD106" s="26"/>
      <c r="AE106" s="26"/>
      <c r="AF106" s="26">
        <f>SUM(Table1[[#This Row],[ACap1]:[ACap4]])</f>
        <v>0</v>
      </c>
      <c r="AG106" s="26"/>
      <c r="AH106" s="26"/>
      <c r="AI106" s="26"/>
      <c r="AJ106" s="26"/>
      <c r="AK106" s="26">
        <f>Table1[[#This Row],[AJustot]]+Table1[[#This Row],[ASustot]]+Table1[[#This Row],[ARestot]]+Table1[[#This Row],[ACaptot]]</f>
        <v>0</v>
      </c>
      <c r="AL106" s="26">
        <f>Table1[[#This Row],[Aprice]]+Table1[[#This Row],[ANPCtot]]</f>
        <v>100</v>
      </c>
      <c r="AM106" s="26">
        <f>Table1[[#This Row],[ANPCtot]]/Table1[[#This Row],[APTot]]</f>
        <v>0</v>
      </c>
      <c r="AN106" s="26"/>
      <c r="AO106" s="26">
        <f>SUM(Table1[[#This Row],[PQJus1]:[PQJus4]])</f>
        <v>0</v>
      </c>
      <c r="AP106" s="26"/>
      <c r="AQ106" s="26"/>
      <c r="AR106" s="26"/>
      <c r="AS106" s="26"/>
      <c r="AT106" s="26">
        <f>SUM(Table1[[#This Row],[PQSus1]:[PQSus3]])</f>
        <v>0</v>
      </c>
      <c r="AU106" s="26"/>
      <c r="AV106" s="26"/>
      <c r="AW106" s="26"/>
      <c r="AX106" s="26">
        <f>SUM(Table1[[#This Row],[PQRes1]:[PQRes8]])</f>
        <v>0</v>
      </c>
      <c r="AY106" s="26"/>
      <c r="AZ106" s="26"/>
      <c r="BA106" s="26"/>
      <c r="BB106" s="26"/>
      <c r="BC106" s="26"/>
      <c r="BD106" s="26"/>
      <c r="BE106" s="26"/>
      <c r="BF106" s="26"/>
      <c r="BG106" s="26">
        <f>SUM(Table1[[#This Row],[PQCap1]:[PQCap4]])</f>
        <v>2</v>
      </c>
      <c r="BH106" s="26">
        <v>1</v>
      </c>
      <c r="BI106" s="26">
        <v>1</v>
      </c>
      <c r="BJ106" s="26"/>
      <c r="BK106" s="26"/>
      <c r="BL106" s="26">
        <f>Table1[[#This Row],[PQJustot]]+Table1[[#This Row],[PQSustot]]+Table1[[#This Row],[PQRestot]]+Table1[[#This Row],[PQCaptot]]</f>
        <v>2</v>
      </c>
      <c r="BM106" s="15" t="s">
        <v>579</v>
      </c>
      <c r="BN106" s="9" t="s">
        <v>367</v>
      </c>
      <c r="BO106" s="9"/>
      <c r="BP106" s="9">
        <v>0</v>
      </c>
      <c r="BQ106" s="9"/>
      <c r="BR106" s="9"/>
      <c r="BS106" s="9"/>
      <c r="BT106" s="9"/>
    </row>
    <row r="107" spans="1:72" ht="13.05" customHeight="1" x14ac:dyDescent="0.3">
      <c r="A107" s="9" t="s">
        <v>429</v>
      </c>
      <c r="B107" s="9" t="s">
        <v>468</v>
      </c>
      <c r="C107" s="9">
        <v>14</v>
      </c>
      <c r="D107" s="9" t="s">
        <v>9</v>
      </c>
      <c r="E107" s="9" t="s">
        <v>182</v>
      </c>
      <c r="F107" s="9" t="s">
        <v>265</v>
      </c>
      <c r="G107" s="12">
        <v>45078</v>
      </c>
      <c r="H107" s="9">
        <v>2000</v>
      </c>
      <c r="I107" s="13" t="s">
        <v>269</v>
      </c>
      <c r="J107" s="9" t="s">
        <v>276</v>
      </c>
      <c r="K107" s="9" t="s">
        <v>327</v>
      </c>
      <c r="L107" s="26">
        <v>1</v>
      </c>
      <c r="M107" s="26">
        <v>100</v>
      </c>
      <c r="N107" s="26">
        <f>SUM(Table1[[#This Row],[AJus1]:[AJus4]])</f>
        <v>0</v>
      </c>
      <c r="O107" s="26"/>
      <c r="P107" s="26"/>
      <c r="Q107" s="26"/>
      <c r="R107" s="26"/>
      <c r="S107" s="26">
        <f>SUM(Table1[[#This Row],[ASus1]:[ASus3]])</f>
        <v>0</v>
      </c>
      <c r="T107" s="26"/>
      <c r="U107" s="26"/>
      <c r="V107" s="26"/>
      <c r="W107" s="26">
        <f>SUM(Table1[[#This Row],[ARes1]:[ARes8]])</f>
        <v>0</v>
      </c>
      <c r="X107" s="26"/>
      <c r="Y107" s="26"/>
      <c r="Z107" s="26"/>
      <c r="AA107" s="26"/>
      <c r="AB107" s="26"/>
      <c r="AC107" s="26"/>
      <c r="AD107" s="26"/>
      <c r="AE107" s="26"/>
      <c r="AF107" s="26">
        <f>SUM(Table1[[#This Row],[ACap1]:[ACap4]])</f>
        <v>0</v>
      </c>
      <c r="AG107" s="26"/>
      <c r="AH107" s="26"/>
      <c r="AI107" s="26"/>
      <c r="AJ107" s="26"/>
      <c r="AK107" s="26">
        <f>Table1[[#This Row],[AJustot]]+Table1[[#This Row],[ASustot]]+Table1[[#This Row],[ARestot]]+Table1[[#This Row],[ACaptot]]</f>
        <v>0</v>
      </c>
      <c r="AL107" s="26">
        <f>Table1[[#This Row],[Aprice]]+Table1[[#This Row],[ANPCtot]]</f>
        <v>100</v>
      </c>
      <c r="AM107" s="26">
        <f>Table1[[#This Row],[ANPCtot]]/Table1[[#This Row],[APTot]]</f>
        <v>0</v>
      </c>
      <c r="AN107" s="26"/>
      <c r="AO107" s="26">
        <f>SUM(Table1[[#This Row],[PQJus1]:[PQJus4]])</f>
        <v>0</v>
      </c>
      <c r="AP107" s="26"/>
      <c r="AQ107" s="26"/>
      <c r="AR107" s="26"/>
      <c r="AS107" s="26"/>
      <c r="AT107" s="26">
        <f>SUM(Table1[[#This Row],[PQSus1]:[PQSus3]])</f>
        <v>0</v>
      </c>
      <c r="AU107" s="26"/>
      <c r="AV107" s="26"/>
      <c r="AW107" s="26"/>
      <c r="AX107" s="26">
        <f>SUM(Table1[[#This Row],[PQRes1]:[PQRes8]])</f>
        <v>0</v>
      </c>
      <c r="AY107" s="26"/>
      <c r="AZ107" s="26"/>
      <c r="BA107" s="26"/>
      <c r="BB107" s="26"/>
      <c r="BC107" s="26"/>
      <c r="BD107" s="26"/>
      <c r="BE107" s="26"/>
      <c r="BF107" s="26"/>
      <c r="BG107" s="26">
        <f>SUM(Table1[[#This Row],[PQCap1]:[PQCap4]])</f>
        <v>1</v>
      </c>
      <c r="BH107" s="26"/>
      <c r="BI107" s="26">
        <v>1</v>
      </c>
      <c r="BJ107" s="26"/>
      <c r="BK107" s="26"/>
      <c r="BL107" s="26">
        <f>Table1[[#This Row],[PQJustot]]+Table1[[#This Row],[PQSustot]]+Table1[[#This Row],[PQRestot]]+Table1[[#This Row],[PQCaptot]]</f>
        <v>1</v>
      </c>
      <c r="BM107" s="15" t="s">
        <v>471</v>
      </c>
      <c r="BN107" s="15" t="s">
        <v>470</v>
      </c>
      <c r="BO107" s="15" t="s">
        <v>552</v>
      </c>
      <c r="BP107" s="9">
        <v>8391.77</v>
      </c>
      <c r="BQ107">
        <v>2004</v>
      </c>
      <c r="BR107">
        <v>2010</v>
      </c>
      <c r="BS107">
        <v>2013</v>
      </c>
      <c r="BT107">
        <v>2014</v>
      </c>
    </row>
    <row r="108" spans="1:72" ht="13.05" customHeight="1" x14ac:dyDescent="0.3">
      <c r="A108" s="9" t="s">
        <v>430</v>
      </c>
      <c r="B108" s="9" t="s">
        <v>468</v>
      </c>
      <c r="C108" s="9">
        <v>15</v>
      </c>
      <c r="D108" s="9" t="s">
        <v>9</v>
      </c>
      <c r="E108" s="9" t="s">
        <v>248</v>
      </c>
      <c r="F108" s="9" t="s">
        <v>265</v>
      </c>
      <c r="G108" s="12">
        <v>45078</v>
      </c>
      <c r="H108" s="9">
        <v>2000</v>
      </c>
      <c r="I108" s="13" t="s">
        <v>269</v>
      </c>
      <c r="J108" s="9" t="s">
        <v>276</v>
      </c>
      <c r="K108" s="9" t="s">
        <v>327</v>
      </c>
      <c r="L108" s="26">
        <v>1</v>
      </c>
      <c r="M108" s="26">
        <v>100</v>
      </c>
      <c r="N108" s="26">
        <f>SUM(Table1[[#This Row],[AJus1]:[AJus4]])</f>
        <v>0</v>
      </c>
      <c r="O108" s="26"/>
      <c r="P108" s="26"/>
      <c r="Q108" s="26"/>
      <c r="R108" s="26"/>
      <c r="S108" s="26">
        <f>SUM(Table1[[#This Row],[ASus1]:[ASus3]])</f>
        <v>0</v>
      </c>
      <c r="T108" s="26"/>
      <c r="U108" s="26"/>
      <c r="V108" s="26"/>
      <c r="W108" s="26">
        <f>SUM(Table1[[#This Row],[ARes1]:[ARes8]])</f>
        <v>0</v>
      </c>
      <c r="X108" s="26"/>
      <c r="Y108" s="26"/>
      <c r="Z108" s="26"/>
      <c r="AA108" s="26"/>
      <c r="AB108" s="26"/>
      <c r="AC108" s="26"/>
      <c r="AD108" s="26"/>
      <c r="AE108" s="26"/>
      <c r="AF108" s="26">
        <f>SUM(Table1[[#This Row],[ACap1]:[ACap4]])</f>
        <v>0</v>
      </c>
      <c r="AG108" s="26"/>
      <c r="AH108" s="26"/>
      <c r="AI108" s="26"/>
      <c r="AJ108" s="26"/>
      <c r="AK108" s="26">
        <f>Table1[[#This Row],[AJustot]]+Table1[[#This Row],[ASustot]]+Table1[[#This Row],[ARestot]]+Table1[[#This Row],[ACaptot]]</f>
        <v>0</v>
      </c>
      <c r="AL108" s="26">
        <f>Table1[[#This Row],[Aprice]]+Table1[[#This Row],[ANPCtot]]</f>
        <v>100</v>
      </c>
      <c r="AM108" s="26">
        <f>Table1[[#This Row],[ANPCtot]]/Table1[[#This Row],[APTot]]</f>
        <v>0</v>
      </c>
      <c r="AN108" s="26"/>
      <c r="AO108" s="26">
        <f>SUM(Table1[[#This Row],[PQJus1]:[PQJus4]])</f>
        <v>0</v>
      </c>
      <c r="AP108" s="26"/>
      <c r="AQ108" s="26"/>
      <c r="AR108" s="26"/>
      <c r="AS108" s="26"/>
      <c r="AT108" s="26">
        <f>SUM(Table1[[#This Row],[PQSus1]:[PQSus3]])</f>
        <v>0</v>
      </c>
      <c r="AU108" s="26"/>
      <c r="AV108" s="26"/>
      <c r="AW108" s="26"/>
      <c r="AX108" s="26">
        <f>SUM(Table1[[#This Row],[PQRes1]:[PQRes8]])</f>
        <v>0</v>
      </c>
      <c r="AY108" s="26"/>
      <c r="AZ108" s="26"/>
      <c r="BA108" s="26"/>
      <c r="BB108" s="26"/>
      <c r="BC108" s="26"/>
      <c r="BD108" s="26"/>
      <c r="BE108" s="26"/>
      <c r="BF108" s="26"/>
      <c r="BG108" s="26">
        <f>SUM(Table1[[#This Row],[PQCap1]:[PQCap4]])</f>
        <v>1</v>
      </c>
      <c r="BH108" s="26"/>
      <c r="BI108" s="26">
        <v>1</v>
      </c>
      <c r="BJ108" s="26"/>
      <c r="BK108" s="26"/>
      <c r="BL108" s="26">
        <f>Table1[[#This Row],[PQJustot]]+Table1[[#This Row],[PQSustot]]+Table1[[#This Row],[PQRestot]]+Table1[[#This Row],[PQCaptot]]</f>
        <v>1</v>
      </c>
      <c r="BM108" s="15" t="s">
        <v>471</v>
      </c>
      <c r="BN108" s="15" t="s">
        <v>470</v>
      </c>
      <c r="BO108" s="15" t="s">
        <v>552</v>
      </c>
      <c r="BP108" s="9">
        <v>8391.77</v>
      </c>
      <c r="BQ108">
        <v>2004</v>
      </c>
      <c r="BR108">
        <v>2010</v>
      </c>
      <c r="BS108">
        <v>2013</v>
      </c>
      <c r="BT108">
        <v>2014</v>
      </c>
    </row>
    <row r="109" spans="1:72" ht="13.05" customHeight="1" x14ac:dyDescent="0.3">
      <c r="A109" s="9" t="s">
        <v>431</v>
      </c>
      <c r="B109" s="9" t="s">
        <v>468</v>
      </c>
      <c r="C109" s="9">
        <v>16</v>
      </c>
      <c r="D109" s="9" t="s">
        <v>9</v>
      </c>
      <c r="E109" s="9" t="s">
        <v>251</v>
      </c>
      <c r="F109" s="9" t="s">
        <v>265</v>
      </c>
      <c r="G109" s="12">
        <v>45078</v>
      </c>
      <c r="H109" s="9">
        <v>1000</v>
      </c>
      <c r="I109" s="13" t="s">
        <v>269</v>
      </c>
      <c r="J109" s="9" t="s">
        <v>276</v>
      </c>
      <c r="K109" s="9" t="s">
        <v>327</v>
      </c>
      <c r="L109" s="26">
        <v>1</v>
      </c>
      <c r="M109" s="26">
        <v>100</v>
      </c>
      <c r="N109" s="26">
        <f>SUM(Table1[[#This Row],[AJus1]:[AJus4]])</f>
        <v>0</v>
      </c>
      <c r="O109" s="26"/>
      <c r="P109" s="26"/>
      <c r="Q109" s="26"/>
      <c r="R109" s="26"/>
      <c r="S109" s="26">
        <f>SUM(Table1[[#This Row],[ASus1]:[ASus3]])</f>
        <v>0</v>
      </c>
      <c r="T109" s="26"/>
      <c r="U109" s="26"/>
      <c r="V109" s="26"/>
      <c r="W109" s="26">
        <f>SUM(Table1[[#This Row],[ARes1]:[ARes8]])</f>
        <v>0</v>
      </c>
      <c r="X109" s="26"/>
      <c r="Y109" s="26"/>
      <c r="Z109" s="26"/>
      <c r="AA109" s="26"/>
      <c r="AB109" s="26"/>
      <c r="AC109" s="26"/>
      <c r="AD109" s="26"/>
      <c r="AE109" s="26"/>
      <c r="AF109" s="26">
        <f>SUM(Table1[[#This Row],[ACap1]:[ACap4]])</f>
        <v>0</v>
      </c>
      <c r="AG109" s="26"/>
      <c r="AH109" s="26"/>
      <c r="AI109" s="26"/>
      <c r="AJ109" s="26"/>
      <c r="AK109" s="26">
        <f>Table1[[#This Row],[AJustot]]+Table1[[#This Row],[ASustot]]+Table1[[#This Row],[ARestot]]+Table1[[#This Row],[ACaptot]]</f>
        <v>0</v>
      </c>
      <c r="AL109" s="26">
        <f>Table1[[#This Row],[Aprice]]+Table1[[#This Row],[ANPCtot]]</f>
        <v>100</v>
      </c>
      <c r="AM109" s="26">
        <f>Table1[[#This Row],[ANPCtot]]/Table1[[#This Row],[APTot]]</f>
        <v>0</v>
      </c>
      <c r="AN109" s="26"/>
      <c r="AO109" s="26">
        <f>SUM(Table1[[#This Row],[PQJus1]:[PQJus4]])</f>
        <v>0</v>
      </c>
      <c r="AP109" s="26"/>
      <c r="AQ109" s="26"/>
      <c r="AR109" s="26"/>
      <c r="AS109" s="26"/>
      <c r="AT109" s="26">
        <f>SUM(Table1[[#This Row],[PQSus1]:[PQSus3]])</f>
        <v>0</v>
      </c>
      <c r="AU109" s="26"/>
      <c r="AV109" s="26"/>
      <c r="AW109" s="26"/>
      <c r="AX109" s="26">
        <f>SUM(Table1[[#This Row],[PQRes1]:[PQRes8]])</f>
        <v>0</v>
      </c>
      <c r="AY109" s="26"/>
      <c r="AZ109" s="26"/>
      <c r="BA109" s="26"/>
      <c r="BB109" s="26"/>
      <c r="BC109" s="26"/>
      <c r="BD109" s="26"/>
      <c r="BE109" s="26"/>
      <c r="BF109" s="26"/>
      <c r="BG109" s="26">
        <f>SUM(Table1[[#This Row],[PQCap1]:[PQCap4]])</f>
        <v>1</v>
      </c>
      <c r="BH109" s="26"/>
      <c r="BI109" s="26">
        <v>1</v>
      </c>
      <c r="BJ109" s="26"/>
      <c r="BK109" s="26"/>
      <c r="BL109" s="26">
        <f>Table1[[#This Row],[PQJustot]]+Table1[[#This Row],[PQSustot]]+Table1[[#This Row],[PQRestot]]+Table1[[#This Row],[PQCaptot]]</f>
        <v>1</v>
      </c>
      <c r="BM109" s="15" t="s">
        <v>471</v>
      </c>
      <c r="BN109" s="15" t="s">
        <v>470</v>
      </c>
      <c r="BO109" s="15" t="s">
        <v>552</v>
      </c>
      <c r="BP109" s="9">
        <v>8391.77</v>
      </c>
      <c r="BQ109">
        <v>2004</v>
      </c>
      <c r="BR109">
        <v>2010</v>
      </c>
      <c r="BS109">
        <v>2013</v>
      </c>
      <c r="BT109">
        <v>2014</v>
      </c>
    </row>
    <row r="110" spans="1:72" ht="13.05" customHeight="1" x14ac:dyDescent="0.3">
      <c r="A110" s="9" t="s">
        <v>432</v>
      </c>
      <c r="B110" s="9" t="s">
        <v>468</v>
      </c>
      <c r="C110" s="9">
        <v>17</v>
      </c>
      <c r="D110" s="9" t="s">
        <v>9</v>
      </c>
      <c r="E110" s="9" t="s">
        <v>252</v>
      </c>
      <c r="F110" s="9" t="s">
        <v>265</v>
      </c>
      <c r="G110" s="12">
        <v>45078</v>
      </c>
      <c r="H110" s="9">
        <v>2000</v>
      </c>
      <c r="I110" s="13" t="s">
        <v>269</v>
      </c>
      <c r="J110" s="9" t="s">
        <v>276</v>
      </c>
      <c r="K110" s="9" t="s">
        <v>327</v>
      </c>
      <c r="L110" s="26">
        <v>1</v>
      </c>
      <c r="M110" s="26">
        <v>100</v>
      </c>
      <c r="N110" s="26">
        <f>SUM(Table1[[#This Row],[AJus1]:[AJus4]])</f>
        <v>0</v>
      </c>
      <c r="O110" s="26"/>
      <c r="P110" s="26"/>
      <c r="Q110" s="26"/>
      <c r="R110" s="26"/>
      <c r="S110" s="26">
        <f>SUM(Table1[[#This Row],[ASus1]:[ASus3]])</f>
        <v>0</v>
      </c>
      <c r="T110" s="26"/>
      <c r="U110" s="26"/>
      <c r="V110" s="26"/>
      <c r="W110" s="26">
        <f>SUM(Table1[[#This Row],[ARes1]:[ARes8]])</f>
        <v>0</v>
      </c>
      <c r="X110" s="26"/>
      <c r="Y110" s="26"/>
      <c r="Z110" s="26"/>
      <c r="AA110" s="26"/>
      <c r="AB110" s="26"/>
      <c r="AC110" s="26"/>
      <c r="AD110" s="26"/>
      <c r="AE110" s="26"/>
      <c r="AF110" s="26">
        <f>SUM(Table1[[#This Row],[ACap1]:[ACap4]])</f>
        <v>0</v>
      </c>
      <c r="AG110" s="26"/>
      <c r="AH110" s="26"/>
      <c r="AI110" s="26"/>
      <c r="AJ110" s="26"/>
      <c r="AK110" s="26">
        <f>Table1[[#This Row],[AJustot]]+Table1[[#This Row],[ASustot]]+Table1[[#This Row],[ARestot]]+Table1[[#This Row],[ACaptot]]</f>
        <v>0</v>
      </c>
      <c r="AL110" s="26">
        <f>Table1[[#This Row],[Aprice]]+Table1[[#This Row],[ANPCtot]]</f>
        <v>100</v>
      </c>
      <c r="AM110" s="26">
        <f>Table1[[#This Row],[ANPCtot]]/Table1[[#This Row],[APTot]]</f>
        <v>0</v>
      </c>
      <c r="AN110" s="26"/>
      <c r="AO110" s="26">
        <f>SUM(Table1[[#This Row],[PQJus1]:[PQJus4]])</f>
        <v>0</v>
      </c>
      <c r="AP110" s="26"/>
      <c r="AQ110" s="26"/>
      <c r="AR110" s="26"/>
      <c r="AS110" s="26"/>
      <c r="AT110" s="26">
        <f>SUM(Table1[[#This Row],[PQSus1]:[PQSus3]])</f>
        <v>0</v>
      </c>
      <c r="AU110" s="26"/>
      <c r="AV110" s="26"/>
      <c r="AW110" s="26"/>
      <c r="AX110" s="26">
        <f>SUM(Table1[[#This Row],[PQRes1]:[PQRes8]])</f>
        <v>0</v>
      </c>
      <c r="AY110" s="26"/>
      <c r="AZ110" s="26"/>
      <c r="BA110" s="26"/>
      <c r="BB110" s="26"/>
      <c r="BC110" s="26"/>
      <c r="BD110" s="26"/>
      <c r="BE110" s="26"/>
      <c r="BF110" s="26"/>
      <c r="BG110" s="26">
        <f>SUM(Table1[[#This Row],[PQCap1]:[PQCap4]])</f>
        <v>1</v>
      </c>
      <c r="BH110" s="26"/>
      <c r="BI110" s="26">
        <v>1</v>
      </c>
      <c r="BJ110" s="26"/>
      <c r="BK110" s="26"/>
      <c r="BL110" s="26">
        <f>Table1[[#This Row],[PQJustot]]+Table1[[#This Row],[PQSustot]]+Table1[[#This Row],[PQRestot]]+Table1[[#This Row],[PQCaptot]]</f>
        <v>1</v>
      </c>
      <c r="BM110" s="15" t="s">
        <v>471</v>
      </c>
      <c r="BN110" s="15" t="s">
        <v>470</v>
      </c>
      <c r="BO110" s="15" t="s">
        <v>552</v>
      </c>
      <c r="BP110" s="9">
        <v>8391.77</v>
      </c>
      <c r="BQ110">
        <v>2004</v>
      </c>
      <c r="BR110">
        <v>2010</v>
      </c>
      <c r="BS110">
        <v>2013</v>
      </c>
      <c r="BT110">
        <v>2014</v>
      </c>
    </row>
    <row r="111" spans="1:72" ht="13.05" customHeight="1" x14ac:dyDescent="0.3">
      <c r="A111" s="9" t="s">
        <v>472</v>
      </c>
      <c r="B111" s="9" t="s">
        <v>482</v>
      </c>
      <c r="C111" s="9">
        <v>1</v>
      </c>
      <c r="D111" s="9" t="s">
        <v>6</v>
      </c>
      <c r="E111" s="9" t="s">
        <v>187</v>
      </c>
      <c r="F111" s="9" t="s">
        <v>265</v>
      </c>
      <c r="G111" s="12">
        <v>45078</v>
      </c>
      <c r="H111" s="9">
        <v>2500</v>
      </c>
      <c r="I111" s="13" t="s">
        <v>268</v>
      </c>
      <c r="J111" s="9" t="s">
        <v>309</v>
      </c>
      <c r="K111" s="9" t="s">
        <v>327</v>
      </c>
      <c r="L111" s="26">
        <v>1</v>
      </c>
      <c r="M111" s="26">
        <v>100</v>
      </c>
      <c r="N111" s="26">
        <f>SUM(Table1[[#This Row],[AJus1]:[AJus4]])</f>
        <v>0</v>
      </c>
      <c r="O111" s="26"/>
      <c r="P111" s="26"/>
      <c r="Q111" s="26"/>
      <c r="R111" s="26"/>
      <c r="S111" s="26">
        <f>SUM(Table1[[#This Row],[ASus1]:[ASus3]])</f>
        <v>0</v>
      </c>
      <c r="T111" s="26"/>
      <c r="U111" s="26"/>
      <c r="V111" s="26"/>
      <c r="W111" s="26">
        <f>SUM(Table1[[#This Row],[ARes1]:[ARes8]])</f>
        <v>0</v>
      </c>
      <c r="X111" s="26"/>
      <c r="Y111" s="26"/>
      <c r="Z111" s="26"/>
      <c r="AA111" s="26"/>
      <c r="AB111" s="26"/>
      <c r="AC111" s="26"/>
      <c r="AD111" s="26"/>
      <c r="AE111" s="26"/>
      <c r="AF111" s="26">
        <f>SUM(Table1[[#This Row],[ACap1]:[ACap4]])</f>
        <v>0</v>
      </c>
      <c r="AG111" s="26"/>
      <c r="AH111" s="26"/>
      <c r="AI111" s="26"/>
      <c r="AJ111" s="26"/>
      <c r="AK111" s="26">
        <f>Table1[[#This Row],[AJustot]]+Table1[[#This Row],[ASustot]]+Table1[[#This Row],[ARestot]]+Table1[[#This Row],[ACaptot]]</f>
        <v>0</v>
      </c>
      <c r="AL111" s="26">
        <f>Table1[[#This Row],[Aprice]]+Table1[[#This Row],[ANPCtot]]</f>
        <v>100</v>
      </c>
      <c r="AM111" s="26">
        <f>Table1[[#This Row],[ANPCtot]]/Table1[[#This Row],[APTot]]</f>
        <v>0</v>
      </c>
      <c r="AN111" s="26"/>
      <c r="AO111" s="26">
        <f>SUM(Table1[[#This Row],[PQJus1]:[PQJus4]])</f>
        <v>0</v>
      </c>
      <c r="AP111" s="26"/>
      <c r="AQ111" s="26"/>
      <c r="AR111" s="26"/>
      <c r="AS111" s="26"/>
      <c r="AT111" s="26">
        <f>SUM(Table1[[#This Row],[PQSus1]:[PQSus3]])</f>
        <v>0</v>
      </c>
      <c r="AU111" s="26"/>
      <c r="AV111" s="26"/>
      <c r="AW111" s="26"/>
      <c r="AX111" s="26">
        <f>SUM(Table1[[#This Row],[PQRes1]:[PQRes8]])</f>
        <v>0</v>
      </c>
      <c r="AY111" s="26"/>
      <c r="AZ111" s="26"/>
      <c r="BA111" s="26"/>
      <c r="BB111" s="26"/>
      <c r="BC111" s="26"/>
      <c r="BD111" s="26"/>
      <c r="BE111" s="26"/>
      <c r="BF111" s="26"/>
      <c r="BG111" s="26">
        <f>SUM(Table1[[#This Row],[PQCap1]:[PQCap4]])</f>
        <v>0</v>
      </c>
      <c r="BH111" s="26"/>
      <c r="BI111" s="26"/>
      <c r="BJ111" s="26"/>
      <c r="BK111" s="26"/>
      <c r="BL111" s="26">
        <f>Table1[[#This Row],[PQJustot]]+Table1[[#This Row],[PQSustot]]+Table1[[#This Row],[PQRestot]]+Table1[[#This Row],[PQCaptot]]</f>
        <v>0</v>
      </c>
      <c r="BM111" s="15" t="s">
        <v>574</v>
      </c>
      <c r="BN111" s="15" t="s">
        <v>574</v>
      </c>
      <c r="BO111" s="15" t="s">
        <v>573</v>
      </c>
      <c r="BP111" s="9">
        <v>25</v>
      </c>
      <c r="BQ111" s="9">
        <v>2004</v>
      </c>
      <c r="BR111" s="9"/>
      <c r="BS111" s="9"/>
      <c r="BT111" s="9"/>
    </row>
    <row r="112" spans="1:72" ht="13.05" customHeight="1" x14ac:dyDescent="0.3">
      <c r="A112" s="9" t="s">
        <v>433</v>
      </c>
      <c r="B112" s="9" t="s">
        <v>468</v>
      </c>
      <c r="C112" s="9">
        <v>18</v>
      </c>
      <c r="D112" s="9" t="s">
        <v>9</v>
      </c>
      <c r="E112" s="9" t="s">
        <v>81</v>
      </c>
      <c r="F112" s="9" t="s">
        <v>265</v>
      </c>
      <c r="G112" s="12">
        <v>45139</v>
      </c>
      <c r="H112" s="9">
        <v>480</v>
      </c>
      <c r="I112" s="13" t="s">
        <v>272</v>
      </c>
      <c r="J112" s="9" t="s">
        <v>276</v>
      </c>
      <c r="K112" s="9" t="s">
        <v>327</v>
      </c>
      <c r="L112" s="26">
        <v>1</v>
      </c>
      <c r="M112" s="26">
        <v>60</v>
      </c>
      <c r="N112" s="26">
        <f>SUM(Table1[[#This Row],[AJus1]:[AJus4]])</f>
        <v>0</v>
      </c>
      <c r="O112" s="26"/>
      <c r="P112" s="26"/>
      <c r="Q112" s="26"/>
      <c r="R112" s="26"/>
      <c r="S112" s="26">
        <f>SUM(Table1[[#This Row],[ASus1]:[ASus3]])</f>
        <v>20</v>
      </c>
      <c r="T112" s="26">
        <v>10</v>
      </c>
      <c r="U112" s="26"/>
      <c r="V112" s="26">
        <v>10</v>
      </c>
      <c r="W112" s="26">
        <f>SUM(Table1[[#This Row],[ARes1]:[ARes8]])</f>
        <v>20</v>
      </c>
      <c r="X112" s="26"/>
      <c r="Y112" s="26"/>
      <c r="Z112" s="26"/>
      <c r="AA112" s="26"/>
      <c r="AB112" s="26">
        <v>10</v>
      </c>
      <c r="AC112" s="26"/>
      <c r="AD112" s="26"/>
      <c r="AE112" s="26">
        <v>10</v>
      </c>
      <c r="AF112" s="26">
        <f>SUM(Table1[[#This Row],[ACap1]:[ACap4]])</f>
        <v>0</v>
      </c>
      <c r="AG112" s="26"/>
      <c r="AH112" s="26"/>
      <c r="AI112" s="26"/>
      <c r="AJ112" s="26"/>
      <c r="AK112" s="26">
        <f>Table1[[#This Row],[AJustot]]+Table1[[#This Row],[ASustot]]+Table1[[#This Row],[ARestot]]+Table1[[#This Row],[ACaptot]]</f>
        <v>40</v>
      </c>
      <c r="AL112" s="26">
        <f>Table1[[#This Row],[Aprice]]+Table1[[#This Row],[ANPCtot]]</f>
        <v>100</v>
      </c>
      <c r="AM112" s="26">
        <f>Table1[[#This Row],[ANPCtot]]/Table1[[#This Row],[APTot]]</f>
        <v>0.4</v>
      </c>
      <c r="AN112" s="26"/>
      <c r="AO112" s="26">
        <f>SUM(Table1[[#This Row],[PQJus1]:[PQJus4]])</f>
        <v>0</v>
      </c>
      <c r="AP112" s="26"/>
      <c r="AQ112" s="26"/>
      <c r="AR112" s="26"/>
      <c r="AS112" s="26"/>
      <c r="AT112" s="26">
        <f>SUM(Table1[[#This Row],[PQSus1]:[PQSus3]])</f>
        <v>0</v>
      </c>
      <c r="AU112" s="26"/>
      <c r="AV112" s="26"/>
      <c r="AW112" s="26"/>
      <c r="AX112" s="26">
        <f>SUM(Table1[[#This Row],[PQRes1]:[PQRes8]])</f>
        <v>0</v>
      </c>
      <c r="AY112" s="26"/>
      <c r="AZ112" s="26"/>
      <c r="BA112" s="26"/>
      <c r="BB112" s="26"/>
      <c r="BC112" s="26"/>
      <c r="BD112" s="26"/>
      <c r="BE112" s="26"/>
      <c r="BF112" s="26"/>
      <c r="BG112" s="26">
        <f>SUM(Table1[[#This Row],[PQCap1]:[PQCap4]])</f>
        <v>1</v>
      </c>
      <c r="BH112" s="26"/>
      <c r="BI112" s="26">
        <v>1</v>
      </c>
      <c r="BJ112" s="26"/>
      <c r="BK112" s="26"/>
      <c r="BL112" s="26">
        <f>Table1[[#This Row],[PQJustot]]+Table1[[#This Row],[PQSustot]]+Table1[[#This Row],[PQRestot]]+Table1[[#This Row],[PQCaptot]]</f>
        <v>1</v>
      </c>
      <c r="BM112" s="15" t="s">
        <v>471</v>
      </c>
      <c r="BN112" s="15" t="s">
        <v>470</v>
      </c>
      <c r="BO112" s="15" t="s">
        <v>552</v>
      </c>
      <c r="BP112" s="9">
        <v>8391.77</v>
      </c>
      <c r="BQ112">
        <v>2004</v>
      </c>
      <c r="BR112">
        <v>2010</v>
      </c>
      <c r="BS112">
        <v>2013</v>
      </c>
      <c r="BT112">
        <v>2014</v>
      </c>
    </row>
    <row r="113" spans="1:72" ht="13.05" customHeight="1" x14ac:dyDescent="0.3">
      <c r="A113" s="9" t="s">
        <v>434</v>
      </c>
      <c r="B113" s="9" t="s">
        <v>468</v>
      </c>
      <c r="C113" s="9">
        <v>19</v>
      </c>
      <c r="D113" s="9" t="s">
        <v>9</v>
      </c>
      <c r="E113" s="9" t="s">
        <v>98</v>
      </c>
      <c r="F113" s="9" t="s">
        <v>265</v>
      </c>
      <c r="G113" s="12">
        <v>45139</v>
      </c>
      <c r="H113" s="9">
        <v>420</v>
      </c>
      <c r="I113" s="13" t="s">
        <v>272</v>
      </c>
      <c r="J113" s="9" t="s">
        <v>276</v>
      </c>
      <c r="K113" s="9" t="s">
        <v>327</v>
      </c>
      <c r="L113" s="26">
        <v>1</v>
      </c>
      <c r="M113" s="26">
        <v>60</v>
      </c>
      <c r="N113" s="26">
        <f>SUM(Table1[[#This Row],[AJus1]:[AJus4]])</f>
        <v>0</v>
      </c>
      <c r="O113" s="26"/>
      <c r="P113" s="26"/>
      <c r="Q113" s="26"/>
      <c r="R113" s="26"/>
      <c r="S113" s="26">
        <f>SUM(Table1[[#This Row],[ASus1]:[ASus3]])</f>
        <v>20</v>
      </c>
      <c r="T113" s="26">
        <v>10</v>
      </c>
      <c r="U113" s="26"/>
      <c r="V113" s="26">
        <v>10</v>
      </c>
      <c r="W113" s="26">
        <f>SUM(Table1[[#This Row],[ARes1]:[ARes8]])</f>
        <v>20</v>
      </c>
      <c r="X113" s="26"/>
      <c r="Y113" s="26"/>
      <c r="Z113" s="26"/>
      <c r="AA113" s="26"/>
      <c r="AB113" s="26">
        <v>10</v>
      </c>
      <c r="AC113" s="26"/>
      <c r="AD113" s="26"/>
      <c r="AE113" s="26">
        <v>10</v>
      </c>
      <c r="AF113" s="26">
        <f>SUM(Table1[[#This Row],[ACap1]:[ACap4]])</f>
        <v>0</v>
      </c>
      <c r="AG113" s="26"/>
      <c r="AH113" s="26"/>
      <c r="AI113" s="26"/>
      <c r="AJ113" s="26"/>
      <c r="AK113" s="26">
        <f>Table1[[#This Row],[AJustot]]+Table1[[#This Row],[ASustot]]+Table1[[#This Row],[ARestot]]+Table1[[#This Row],[ACaptot]]</f>
        <v>40</v>
      </c>
      <c r="AL113" s="26">
        <f>Table1[[#This Row],[Aprice]]+Table1[[#This Row],[ANPCtot]]</f>
        <v>100</v>
      </c>
      <c r="AM113" s="26">
        <f>Table1[[#This Row],[ANPCtot]]/Table1[[#This Row],[APTot]]</f>
        <v>0.4</v>
      </c>
      <c r="AN113" s="26"/>
      <c r="AO113" s="26">
        <f>SUM(Table1[[#This Row],[PQJus1]:[PQJus4]])</f>
        <v>0</v>
      </c>
      <c r="AP113" s="26"/>
      <c r="AQ113" s="26"/>
      <c r="AR113" s="26"/>
      <c r="AS113" s="26"/>
      <c r="AT113" s="26">
        <f>SUM(Table1[[#This Row],[PQSus1]:[PQSus3]])</f>
        <v>0</v>
      </c>
      <c r="AU113" s="26"/>
      <c r="AV113" s="26"/>
      <c r="AW113" s="26"/>
      <c r="AX113" s="26">
        <f>SUM(Table1[[#This Row],[PQRes1]:[PQRes8]])</f>
        <v>0</v>
      </c>
      <c r="AY113" s="26"/>
      <c r="AZ113" s="26"/>
      <c r="BA113" s="26"/>
      <c r="BB113" s="26"/>
      <c r="BC113" s="26"/>
      <c r="BD113" s="26"/>
      <c r="BE113" s="26"/>
      <c r="BF113" s="26"/>
      <c r="BG113" s="26">
        <f>SUM(Table1[[#This Row],[PQCap1]:[PQCap4]])</f>
        <v>1</v>
      </c>
      <c r="BH113" s="26"/>
      <c r="BI113" s="26">
        <v>1</v>
      </c>
      <c r="BJ113" s="26"/>
      <c r="BK113" s="26"/>
      <c r="BL113" s="26">
        <f>Table1[[#This Row],[PQJustot]]+Table1[[#This Row],[PQSustot]]+Table1[[#This Row],[PQRestot]]+Table1[[#This Row],[PQCaptot]]</f>
        <v>1</v>
      </c>
      <c r="BM113" s="15" t="s">
        <v>471</v>
      </c>
      <c r="BN113" s="15" t="s">
        <v>470</v>
      </c>
      <c r="BO113" s="15" t="s">
        <v>552</v>
      </c>
      <c r="BP113" s="9">
        <v>8391.77</v>
      </c>
      <c r="BQ113">
        <v>2004</v>
      </c>
      <c r="BR113">
        <v>2010</v>
      </c>
      <c r="BS113">
        <v>2013</v>
      </c>
      <c r="BT113">
        <v>2014</v>
      </c>
    </row>
    <row r="114" spans="1:72" ht="13.05" customHeight="1" x14ac:dyDescent="0.3">
      <c r="A114" s="9" t="s">
        <v>435</v>
      </c>
      <c r="B114" s="9" t="s">
        <v>468</v>
      </c>
      <c r="C114" s="9">
        <v>20</v>
      </c>
      <c r="D114" s="9" t="s">
        <v>9</v>
      </c>
      <c r="E114" s="9" t="s">
        <v>188</v>
      </c>
      <c r="F114" s="9" t="s">
        <v>265</v>
      </c>
      <c r="G114" s="12">
        <v>45139</v>
      </c>
      <c r="H114" s="9">
        <v>270</v>
      </c>
      <c r="I114" s="13" t="s">
        <v>272</v>
      </c>
      <c r="J114" s="9" t="s">
        <v>276</v>
      </c>
      <c r="K114" s="9" t="s">
        <v>327</v>
      </c>
      <c r="L114" s="26">
        <v>1</v>
      </c>
      <c r="M114" s="26">
        <v>60</v>
      </c>
      <c r="N114" s="26">
        <f>SUM(Table1[[#This Row],[AJus1]:[AJus4]])</f>
        <v>0</v>
      </c>
      <c r="O114" s="26"/>
      <c r="P114" s="26"/>
      <c r="Q114" s="26"/>
      <c r="R114" s="26"/>
      <c r="S114" s="26">
        <f>SUM(Table1[[#This Row],[ASus1]:[ASus3]])</f>
        <v>20</v>
      </c>
      <c r="T114" s="26">
        <v>10</v>
      </c>
      <c r="U114" s="26"/>
      <c r="V114" s="26">
        <v>10</v>
      </c>
      <c r="W114" s="26">
        <f>SUM(Table1[[#This Row],[ARes1]:[ARes8]])</f>
        <v>20</v>
      </c>
      <c r="X114" s="26"/>
      <c r="Y114" s="26"/>
      <c r="Z114" s="26"/>
      <c r="AA114" s="26"/>
      <c r="AB114" s="26">
        <v>10</v>
      </c>
      <c r="AC114" s="26"/>
      <c r="AD114" s="26"/>
      <c r="AE114" s="26">
        <v>10</v>
      </c>
      <c r="AF114" s="26">
        <f>SUM(Table1[[#This Row],[ACap1]:[ACap4]])</f>
        <v>0</v>
      </c>
      <c r="AG114" s="26"/>
      <c r="AH114" s="26"/>
      <c r="AI114" s="26"/>
      <c r="AJ114" s="26"/>
      <c r="AK114" s="26">
        <f>Table1[[#This Row],[AJustot]]+Table1[[#This Row],[ASustot]]+Table1[[#This Row],[ARestot]]+Table1[[#This Row],[ACaptot]]</f>
        <v>40</v>
      </c>
      <c r="AL114" s="26">
        <f>Table1[[#This Row],[Aprice]]+Table1[[#This Row],[ANPCtot]]</f>
        <v>100</v>
      </c>
      <c r="AM114" s="26">
        <f>Table1[[#This Row],[ANPCtot]]/Table1[[#This Row],[APTot]]</f>
        <v>0.4</v>
      </c>
      <c r="AN114" s="26"/>
      <c r="AO114" s="26">
        <f>SUM(Table1[[#This Row],[PQJus1]:[PQJus4]])</f>
        <v>0</v>
      </c>
      <c r="AP114" s="26"/>
      <c r="AQ114" s="26"/>
      <c r="AR114" s="26"/>
      <c r="AS114" s="26"/>
      <c r="AT114" s="26">
        <f>SUM(Table1[[#This Row],[PQSus1]:[PQSus3]])</f>
        <v>0</v>
      </c>
      <c r="AU114" s="26"/>
      <c r="AV114" s="26"/>
      <c r="AW114" s="26"/>
      <c r="AX114" s="26">
        <f>SUM(Table1[[#This Row],[PQRes1]:[PQRes8]])</f>
        <v>0</v>
      </c>
      <c r="AY114" s="26"/>
      <c r="AZ114" s="26"/>
      <c r="BA114" s="26"/>
      <c r="BB114" s="26"/>
      <c r="BC114" s="26"/>
      <c r="BD114" s="26"/>
      <c r="BE114" s="26"/>
      <c r="BF114" s="26"/>
      <c r="BG114" s="26">
        <f>SUM(Table1[[#This Row],[PQCap1]:[PQCap4]])</f>
        <v>1</v>
      </c>
      <c r="BH114" s="26"/>
      <c r="BI114" s="26">
        <v>1</v>
      </c>
      <c r="BJ114" s="26"/>
      <c r="BK114" s="26"/>
      <c r="BL114" s="26">
        <f>Table1[[#This Row],[PQJustot]]+Table1[[#This Row],[PQSustot]]+Table1[[#This Row],[PQRestot]]+Table1[[#This Row],[PQCaptot]]</f>
        <v>1</v>
      </c>
      <c r="BM114" s="15" t="s">
        <v>471</v>
      </c>
      <c r="BN114" s="15" t="s">
        <v>470</v>
      </c>
      <c r="BO114" s="15" t="s">
        <v>552</v>
      </c>
      <c r="BP114" s="9">
        <v>8391.77</v>
      </c>
      <c r="BQ114">
        <v>2004</v>
      </c>
      <c r="BR114">
        <v>2010</v>
      </c>
      <c r="BS114">
        <v>2013</v>
      </c>
      <c r="BT114">
        <v>2014</v>
      </c>
    </row>
    <row r="115" spans="1:72" ht="13.05" customHeight="1" x14ac:dyDescent="0.3">
      <c r="A115" s="9" t="s">
        <v>436</v>
      </c>
      <c r="B115" s="9" t="s">
        <v>468</v>
      </c>
      <c r="C115" s="9">
        <v>21</v>
      </c>
      <c r="D115" s="9" t="s">
        <v>9</v>
      </c>
      <c r="E115" s="9" t="s">
        <v>238</v>
      </c>
      <c r="F115" s="9" t="s">
        <v>265</v>
      </c>
      <c r="G115" s="12">
        <v>45139</v>
      </c>
      <c r="H115" s="9">
        <v>630</v>
      </c>
      <c r="I115" s="13" t="s">
        <v>272</v>
      </c>
      <c r="J115" s="9" t="s">
        <v>276</v>
      </c>
      <c r="K115" s="9" t="s">
        <v>327</v>
      </c>
      <c r="L115" s="26">
        <v>1</v>
      </c>
      <c r="M115" s="26">
        <v>60</v>
      </c>
      <c r="N115" s="26">
        <f>SUM(Table1[[#This Row],[AJus1]:[AJus4]])</f>
        <v>0</v>
      </c>
      <c r="O115" s="26"/>
      <c r="P115" s="26"/>
      <c r="Q115" s="26"/>
      <c r="R115" s="26"/>
      <c r="S115" s="26">
        <f>SUM(Table1[[#This Row],[ASus1]:[ASus3]])</f>
        <v>20</v>
      </c>
      <c r="T115" s="26">
        <v>10</v>
      </c>
      <c r="U115" s="26"/>
      <c r="V115" s="26">
        <v>10</v>
      </c>
      <c r="W115" s="26">
        <f>SUM(Table1[[#This Row],[ARes1]:[ARes8]])</f>
        <v>20</v>
      </c>
      <c r="X115" s="26"/>
      <c r="Y115" s="26"/>
      <c r="Z115" s="26"/>
      <c r="AA115" s="26"/>
      <c r="AB115" s="26">
        <v>10</v>
      </c>
      <c r="AC115" s="26"/>
      <c r="AD115" s="26"/>
      <c r="AE115" s="26">
        <v>10</v>
      </c>
      <c r="AF115" s="26">
        <f>SUM(Table1[[#This Row],[ACap1]:[ACap4]])</f>
        <v>0</v>
      </c>
      <c r="AG115" s="26"/>
      <c r="AH115" s="26"/>
      <c r="AI115" s="26"/>
      <c r="AJ115" s="26"/>
      <c r="AK115" s="26">
        <f>Table1[[#This Row],[AJustot]]+Table1[[#This Row],[ASustot]]+Table1[[#This Row],[ARestot]]+Table1[[#This Row],[ACaptot]]</f>
        <v>40</v>
      </c>
      <c r="AL115" s="26">
        <f>Table1[[#This Row],[Aprice]]+Table1[[#This Row],[ANPCtot]]</f>
        <v>100</v>
      </c>
      <c r="AM115" s="26">
        <f>Table1[[#This Row],[ANPCtot]]/Table1[[#This Row],[APTot]]</f>
        <v>0.4</v>
      </c>
      <c r="AN115" s="26"/>
      <c r="AO115" s="26">
        <f>SUM(Table1[[#This Row],[PQJus1]:[PQJus4]])</f>
        <v>0</v>
      </c>
      <c r="AP115" s="26"/>
      <c r="AQ115" s="26"/>
      <c r="AR115" s="26"/>
      <c r="AS115" s="26"/>
      <c r="AT115" s="26">
        <f>SUM(Table1[[#This Row],[PQSus1]:[PQSus3]])</f>
        <v>0</v>
      </c>
      <c r="AU115" s="26"/>
      <c r="AV115" s="26"/>
      <c r="AW115" s="26"/>
      <c r="AX115" s="26">
        <f>SUM(Table1[[#This Row],[PQRes1]:[PQRes8]])</f>
        <v>0</v>
      </c>
      <c r="AY115" s="26"/>
      <c r="AZ115" s="26"/>
      <c r="BA115" s="26"/>
      <c r="BB115" s="26"/>
      <c r="BC115" s="26"/>
      <c r="BD115" s="26"/>
      <c r="BE115" s="26"/>
      <c r="BF115" s="26"/>
      <c r="BG115" s="26">
        <f>SUM(Table1[[#This Row],[PQCap1]:[PQCap4]])</f>
        <v>1</v>
      </c>
      <c r="BH115" s="26"/>
      <c r="BI115" s="26">
        <v>1</v>
      </c>
      <c r="BJ115" s="26"/>
      <c r="BK115" s="26"/>
      <c r="BL115" s="26">
        <f>Table1[[#This Row],[PQJustot]]+Table1[[#This Row],[PQSustot]]+Table1[[#This Row],[PQRestot]]+Table1[[#This Row],[PQCaptot]]</f>
        <v>1</v>
      </c>
      <c r="BM115" s="15" t="s">
        <v>471</v>
      </c>
      <c r="BN115" s="15" t="s">
        <v>470</v>
      </c>
      <c r="BO115" s="15" t="s">
        <v>552</v>
      </c>
      <c r="BP115" s="9">
        <v>8391.77</v>
      </c>
      <c r="BQ115">
        <v>2004</v>
      </c>
      <c r="BR115">
        <v>2010</v>
      </c>
      <c r="BS115">
        <v>2013</v>
      </c>
      <c r="BT115">
        <v>2014</v>
      </c>
    </row>
    <row r="116" spans="1:72" ht="13.05" customHeight="1" x14ac:dyDescent="0.3">
      <c r="A116" s="9" t="s">
        <v>370</v>
      </c>
      <c r="B116" s="9" t="s">
        <v>380</v>
      </c>
      <c r="C116" s="9">
        <v>1</v>
      </c>
      <c r="D116" s="9" t="s">
        <v>20</v>
      </c>
      <c r="E116" s="9" t="s">
        <v>122</v>
      </c>
      <c r="F116" s="9" t="s">
        <v>265</v>
      </c>
      <c r="G116" s="12">
        <v>45261</v>
      </c>
      <c r="H116" s="9"/>
      <c r="I116" s="13" t="s">
        <v>272</v>
      </c>
      <c r="J116" s="9" t="s">
        <v>276</v>
      </c>
      <c r="K116" s="9" t="s">
        <v>327</v>
      </c>
      <c r="L116" s="9">
        <v>0</v>
      </c>
      <c r="M116" s="9"/>
      <c r="N116" s="9">
        <f>SUM(Table1[[#This Row],[AJus1]:[AJus4]])</f>
        <v>0</v>
      </c>
      <c r="O116" s="9"/>
      <c r="P116" s="9"/>
      <c r="Q116" s="9"/>
      <c r="R116" s="9"/>
      <c r="S116" s="9">
        <f>SUM(Table1[[#This Row],[ASus1]:[ASus3]])</f>
        <v>0</v>
      </c>
      <c r="T116" s="9"/>
      <c r="U116" s="9"/>
      <c r="V116" s="9"/>
      <c r="W116" s="9">
        <f>SUM(Table1[[#This Row],[ARes1]:[ARes8]])</f>
        <v>0</v>
      </c>
      <c r="X116" s="9"/>
      <c r="Y116" s="9"/>
      <c r="Z116" s="9"/>
      <c r="AA116" s="9"/>
      <c r="AB116" s="9"/>
      <c r="AC116" s="9"/>
      <c r="AD116" s="9"/>
      <c r="AE116" s="9"/>
      <c r="AF116" s="26">
        <f>SUM(Table1[[#This Row],[ACap1]:[ACap4]])</f>
        <v>0</v>
      </c>
      <c r="AG116" s="9"/>
      <c r="AH116" s="9"/>
      <c r="AI116" s="9"/>
      <c r="AJ116" s="9"/>
      <c r="AK116" s="26">
        <f>Table1[[#This Row],[AJustot]]+Table1[[#This Row],[ASustot]]+Table1[[#This Row],[ARestot]]+Table1[[#This Row],[ACaptot]]</f>
        <v>0</v>
      </c>
      <c r="AL116" s="9">
        <f>Table1[[#This Row],[Aprice]]+Table1[[#This Row],[ANPCtot]]</f>
        <v>0</v>
      </c>
      <c r="AM116" s="9" t="e">
        <f>Table1[[#This Row],[ANPCtot]]/Table1[[#This Row],[APTot]]</f>
        <v>#DIV/0!</v>
      </c>
      <c r="AN116" s="9"/>
      <c r="AO116" s="9">
        <f>SUM(Table1[[#This Row],[PQJus1]:[PQJus4]])</f>
        <v>0</v>
      </c>
      <c r="AP116" s="9"/>
      <c r="AQ116" s="9"/>
      <c r="AR116" s="9"/>
      <c r="AS116" s="9"/>
      <c r="AT116" s="9">
        <f>SUM(Table1[[#This Row],[PQSus1]:[PQSus3]])</f>
        <v>0</v>
      </c>
      <c r="AU116" s="9"/>
      <c r="AV116" s="9"/>
      <c r="AW116" s="9"/>
      <c r="AX116" s="9">
        <f>SUM(Table1[[#This Row],[PQRes1]:[PQRes8]])</f>
        <v>0</v>
      </c>
      <c r="AY116" s="9"/>
      <c r="AZ116" s="9"/>
      <c r="BA116" s="9"/>
      <c r="BB116" s="9"/>
      <c r="BC116" s="9"/>
      <c r="BD116" s="9"/>
      <c r="BE116" s="9"/>
      <c r="BF116" s="9"/>
      <c r="BG116" s="26">
        <f>SUM(Table1[[#This Row],[PQCap1]:[PQCap4]])</f>
        <v>0</v>
      </c>
      <c r="BH116" s="9"/>
      <c r="BI116" s="9"/>
      <c r="BJ116" s="9"/>
      <c r="BK116" s="9"/>
      <c r="BL116" s="26">
        <f>Table1[[#This Row],[PQJustot]]+Table1[[#This Row],[PQSustot]]+Table1[[#This Row],[PQRestot]]+Table1[[#This Row],[PQCaptot]]</f>
        <v>0</v>
      </c>
      <c r="BM116" s="15"/>
      <c r="BN116" s="15" t="s">
        <v>555</v>
      </c>
      <c r="BO116" s="9"/>
      <c r="BP116" s="9">
        <v>0</v>
      </c>
      <c r="BQ116" s="9"/>
      <c r="BR116" s="9"/>
      <c r="BS116" s="9"/>
      <c r="BT116" s="9"/>
    </row>
    <row r="117" spans="1:72" ht="13.05" customHeight="1" x14ac:dyDescent="0.3">
      <c r="A117" s="9" t="s">
        <v>371</v>
      </c>
      <c r="B117" s="9" t="s">
        <v>380</v>
      </c>
      <c r="C117" s="9">
        <v>2</v>
      </c>
      <c r="D117" s="9" t="s">
        <v>20</v>
      </c>
      <c r="E117" s="9" t="s">
        <v>217</v>
      </c>
      <c r="F117" s="9" t="s">
        <v>265</v>
      </c>
      <c r="G117" s="12">
        <v>45308</v>
      </c>
      <c r="H117" s="9"/>
      <c r="I117" s="13" t="s">
        <v>272</v>
      </c>
      <c r="J117" s="9" t="s">
        <v>276</v>
      </c>
      <c r="K117" s="9" t="s">
        <v>327</v>
      </c>
      <c r="L117" s="9">
        <v>0</v>
      </c>
      <c r="M117" s="9"/>
      <c r="N117" s="9">
        <f>SUM(Table1[[#This Row],[AJus1]:[AJus4]])</f>
        <v>0</v>
      </c>
      <c r="O117" s="9"/>
      <c r="P117" s="9"/>
      <c r="Q117" s="9"/>
      <c r="R117" s="9"/>
      <c r="S117" s="9">
        <f>SUM(Table1[[#This Row],[ASus1]:[ASus3]])</f>
        <v>0</v>
      </c>
      <c r="T117" s="9"/>
      <c r="U117" s="9"/>
      <c r="V117" s="9"/>
      <c r="W117" s="9">
        <f>SUM(Table1[[#This Row],[ARes1]:[ARes8]])</f>
        <v>0</v>
      </c>
      <c r="X117" s="9"/>
      <c r="Y117" s="9"/>
      <c r="Z117" s="9"/>
      <c r="AA117" s="9"/>
      <c r="AB117" s="9"/>
      <c r="AC117" s="9"/>
      <c r="AD117" s="9"/>
      <c r="AE117" s="9"/>
      <c r="AF117" s="26">
        <f>SUM(Table1[[#This Row],[ACap1]:[ACap4]])</f>
        <v>0</v>
      </c>
      <c r="AG117" s="9"/>
      <c r="AH117" s="9"/>
      <c r="AI117" s="9"/>
      <c r="AJ117" s="9"/>
      <c r="AK117" s="26">
        <f>Table1[[#This Row],[AJustot]]+Table1[[#This Row],[ASustot]]+Table1[[#This Row],[ARestot]]+Table1[[#This Row],[ACaptot]]</f>
        <v>0</v>
      </c>
      <c r="AL117" s="9">
        <f>Table1[[#This Row],[Aprice]]+Table1[[#This Row],[ANPCtot]]</f>
        <v>0</v>
      </c>
      <c r="AM117" s="9" t="e">
        <f>Table1[[#This Row],[ANPCtot]]/Table1[[#This Row],[APTot]]</f>
        <v>#DIV/0!</v>
      </c>
      <c r="AN117" s="9"/>
      <c r="AO117" s="9">
        <f>SUM(Table1[[#This Row],[PQJus1]:[PQJus4]])</f>
        <v>0</v>
      </c>
      <c r="AP117" s="9"/>
      <c r="AQ117" s="9"/>
      <c r="AR117" s="9"/>
      <c r="AS117" s="9"/>
      <c r="AT117" s="9">
        <f>SUM(Table1[[#This Row],[PQSus1]:[PQSus3]])</f>
        <v>0</v>
      </c>
      <c r="AU117" s="9"/>
      <c r="AV117" s="9"/>
      <c r="AW117" s="9"/>
      <c r="AX117" s="9">
        <f>SUM(Table1[[#This Row],[PQRes1]:[PQRes8]])</f>
        <v>0</v>
      </c>
      <c r="AY117" s="9"/>
      <c r="AZ117" s="9"/>
      <c r="BA117" s="9"/>
      <c r="BB117" s="9"/>
      <c r="BC117" s="9"/>
      <c r="BD117" s="9"/>
      <c r="BE117" s="9"/>
      <c r="BF117" s="9"/>
      <c r="BG117" s="26">
        <f>SUM(Table1[[#This Row],[PQCap1]:[PQCap4]])</f>
        <v>0</v>
      </c>
      <c r="BH117" s="9"/>
      <c r="BI117" s="9"/>
      <c r="BJ117" s="9"/>
      <c r="BK117" s="9"/>
      <c r="BL117" s="26">
        <f>Table1[[#This Row],[PQJustot]]+Table1[[#This Row],[PQSustot]]+Table1[[#This Row],[PQRestot]]+Table1[[#This Row],[PQCaptot]]</f>
        <v>0</v>
      </c>
      <c r="BM117" s="9"/>
      <c r="BN117" s="9"/>
      <c r="BO117" s="9"/>
      <c r="BP117" s="9">
        <v>0</v>
      </c>
      <c r="BQ117" s="9"/>
      <c r="BR117" s="9"/>
      <c r="BS117" s="9"/>
      <c r="BT117" s="9"/>
    </row>
    <row r="118" spans="1:72" ht="13.05" customHeight="1" x14ac:dyDescent="0.3">
      <c r="A118" s="9" t="s">
        <v>372</v>
      </c>
      <c r="B118" s="9" t="s">
        <v>380</v>
      </c>
      <c r="C118" s="9">
        <v>3</v>
      </c>
      <c r="D118" s="9" t="s">
        <v>20</v>
      </c>
      <c r="E118" s="9" t="s">
        <v>110</v>
      </c>
      <c r="F118" s="9" t="s">
        <v>265</v>
      </c>
      <c r="G118" s="12">
        <v>45352</v>
      </c>
      <c r="H118" s="9"/>
      <c r="I118" s="13" t="s">
        <v>272</v>
      </c>
      <c r="J118" s="9" t="s">
        <v>276</v>
      </c>
      <c r="K118" s="9" t="s">
        <v>329</v>
      </c>
      <c r="L118" s="9">
        <v>0</v>
      </c>
      <c r="M118" s="9"/>
      <c r="N118" s="9">
        <f>SUM(Table1[[#This Row],[AJus1]:[AJus4]])</f>
        <v>0</v>
      </c>
      <c r="O118" s="9"/>
      <c r="P118" s="9"/>
      <c r="Q118" s="9"/>
      <c r="R118" s="9"/>
      <c r="S118" s="9">
        <f>SUM(Table1[[#This Row],[ASus1]:[ASus3]])</f>
        <v>0</v>
      </c>
      <c r="T118" s="9"/>
      <c r="U118" s="9"/>
      <c r="V118" s="9"/>
      <c r="W118" s="9">
        <f>SUM(Table1[[#This Row],[ARes1]:[ARes8]])</f>
        <v>0</v>
      </c>
      <c r="X118" s="9"/>
      <c r="Y118" s="9"/>
      <c r="Z118" s="9"/>
      <c r="AA118" s="9"/>
      <c r="AB118" s="9"/>
      <c r="AC118" s="9"/>
      <c r="AD118" s="9"/>
      <c r="AE118" s="9"/>
      <c r="AF118" s="26">
        <f>SUM(Table1[[#This Row],[ACap1]:[ACap4]])</f>
        <v>0</v>
      </c>
      <c r="AG118" s="9"/>
      <c r="AH118" s="9"/>
      <c r="AI118" s="9"/>
      <c r="AJ118" s="9"/>
      <c r="AK118" s="26">
        <f>Table1[[#This Row],[AJustot]]+Table1[[#This Row],[ASustot]]+Table1[[#This Row],[ARestot]]+Table1[[#This Row],[ACaptot]]</f>
        <v>0</v>
      </c>
      <c r="AL118" s="9">
        <f>Table1[[#This Row],[Aprice]]+Table1[[#This Row],[ANPCtot]]</f>
        <v>0</v>
      </c>
      <c r="AM118" s="9" t="e">
        <f>Table1[[#This Row],[ANPCtot]]/Table1[[#This Row],[APTot]]</f>
        <v>#DIV/0!</v>
      </c>
      <c r="AN118" s="9"/>
      <c r="AO118" s="9">
        <f>SUM(Table1[[#This Row],[PQJus1]:[PQJus4]])</f>
        <v>0</v>
      </c>
      <c r="AP118" s="9"/>
      <c r="AQ118" s="9"/>
      <c r="AR118" s="9"/>
      <c r="AS118" s="9"/>
      <c r="AT118" s="9">
        <f>SUM(Table1[[#This Row],[PQSus1]:[PQSus3]])</f>
        <v>0</v>
      </c>
      <c r="AU118" s="9"/>
      <c r="AV118" s="9"/>
      <c r="AW118" s="9"/>
      <c r="AX118" s="9">
        <f>SUM(Table1[[#This Row],[PQRes1]:[PQRes8]])</f>
        <v>0</v>
      </c>
      <c r="AY118" s="9"/>
      <c r="AZ118" s="9"/>
      <c r="BA118" s="9"/>
      <c r="BB118" s="9"/>
      <c r="BC118" s="9"/>
      <c r="BD118" s="9"/>
      <c r="BE118" s="9"/>
      <c r="BF118" s="9"/>
      <c r="BG118" s="26">
        <f>SUM(Table1[[#This Row],[PQCap1]:[PQCap4]])</f>
        <v>0</v>
      </c>
      <c r="BH118" s="9"/>
      <c r="BI118" s="9"/>
      <c r="BJ118" s="9"/>
      <c r="BK118" s="9"/>
      <c r="BL118" s="26">
        <f>Table1[[#This Row],[PQJustot]]+Table1[[#This Row],[PQSustot]]+Table1[[#This Row],[PQRestot]]+Table1[[#This Row],[PQCaptot]]</f>
        <v>0</v>
      </c>
      <c r="BM118" s="9"/>
      <c r="BN118" s="9"/>
      <c r="BO118" s="9"/>
      <c r="BP118" s="9">
        <v>0</v>
      </c>
      <c r="BQ118" s="9"/>
      <c r="BR118" s="9"/>
      <c r="BS118" s="9"/>
      <c r="BT118" s="9"/>
    </row>
    <row r="119" spans="1:72" ht="13.05" customHeight="1" x14ac:dyDescent="0.3">
      <c r="A119" s="9" t="s">
        <v>1029</v>
      </c>
      <c r="B119" s="9" t="s">
        <v>972</v>
      </c>
      <c r="C119" s="9">
        <v>58</v>
      </c>
      <c r="D119" s="9" t="s">
        <v>14</v>
      </c>
      <c r="E119" s="9" t="s">
        <v>171</v>
      </c>
      <c r="F119" s="9" t="s">
        <v>265</v>
      </c>
      <c r="G119" s="12">
        <v>45352</v>
      </c>
      <c r="H119" s="9">
        <v>2400</v>
      </c>
      <c r="I119" s="13" t="s">
        <v>268</v>
      </c>
      <c r="J119" s="9" t="s">
        <v>307</v>
      </c>
      <c r="K119" s="9" t="s">
        <v>327</v>
      </c>
      <c r="L119" s="26">
        <v>1</v>
      </c>
      <c r="M119" s="26">
        <v>100</v>
      </c>
      <c r="N119" s="26">
        <f>SUM(Table1[[#This Row],[AJus1]:[AJus4]])</f>
        <v>0</v>
      </c>
      <c r="O119" s="26"/>
      <c r="P119" s="26"/>
      <c r="Q119" s="26"/>
      <c r="R119" s="26"/>
      <c r="S119" s="26">
        <f>SUM(Table1[[#This Row],[ASus1]:[ASus3]])</f>
        <v>0</v>
      </c>
      <c r="T119" s="26"/>
      <c r="U119" s="26"/>
      <c r="V119" s="26"/>
      <c r="W119" s="26">
        <f>SUM(Table1[[#This Row],[ARes1]:[ARes8]])</f>
        <v>0</v>
      </c>
      <c r="X119" s="26"/>
      <c r="Y119" s="26"/>
      <c r="Z119" s="26"/>
      <c r="AA119" s="26"/>
      <c r="AB119" s="26"/>
      <c r="AC119" s="26"/>
      <c r="AD119" s="26"/>
      <c r="AE119" s="26"/>
      <c r="AF119" s="26">
        <f>SUM(Table1[[#This Row],[ACap1]:[ACap4]])</f>
        <v>0</v>
      </c>
      <c r="AG119" s="26"/>
      <c r="AH119" s="26"/>
      <c r="AI119" s="26"/>
      <c r="AJ119" s="26"/>
      <c r="AK119" s="26">
        <f>Table1[[#This Row],[AJustot]]+Table1[[#This Row],[ASustot]]+Table1[[#This Row],[ARestot]]+Table1[[#This Row],[ACaptot]]</f>
        <v>0</v>
      </c>
      <c r="AL119" s="26">
        <f>Table1[[#This Row],[Aprice]]+Table1[[#This Row],[ANPCtot]]</f>
        <v>100</v>
      </c>
      <c r="AM119" s="26">
        <f>Table1[[#This Row],[ANPCtot]]/Table1[[#This Row],[APTot]]</f>
        <v>0</v>
      </c>
      <c r="AN119" s="26"/>
      <c r="AO119" s="26">
        <f>SUM(Table1[[#This Row],[PQJus1]:[PQJus4]])</f>
        <v>0</v>
      </c>
      <c r="AP119" s="26"/>
      <c r="AQ119" s="26"/>
      <c r="AR119" s="26"/>
      <c r="AS119" s="26"/>
      <c r="AT119" s="26">
        <f>SUM(Table1[[#This Row],[PQSus1]:[PQSus3]])</f>
        <v>0</v>
      </c>
      <c r="AU119" s="26"/>
      <c r="AV119" s="26"/>
      <c r="AW119" s="26"/>
      <c r="AX119" s="26">
        <f>SUM(Table1[[#This Row],[PQRes1]:[PQRes8]])</f>
        <v>0</v>
      </c>
      <c r="AY119" s="26"/>
      <c r="AZ119" s="26"/>
      <c r="BA119" s="26"/>
      <c r="BB119" s="26"/>
      <c r="BC119" s="26"/>
      <c r="BD119" s="26"/>
      <c r="BE119" s="26"/>
      <c r="BF119" s="26"/>
      <c r="BG119" s="26">
        <f>SUM(Table1[[#This Row],[PQCap1]:[PQCap4]])</f>
        <v>0</v>
      </c>
      <c r="BH119" s="26"/>
      <c r="BI119" s="26"/>
      <c r="BJ119" s="26"/>
      <c r="BK119" s="26"/>
      <c r="BL119" s="26">
        <f>Table1[[#This Row],[PQJustot]]+Table1[[#This Row],[PQSustot]]+Table1[[#This Row],[PQRestot]]+Table1[[#This Row],[PQCaptot]]</f>
        <v>0</v>
      </c>
      <c r="BM119" s="15" t="s">
        <v>560</v>
      </c>
      <c r="BN119" s="15" t="s">
        <v>560</v>
      </c>
      <c r="BO119" s="9"/>
      <c r="BP119" s="9">
        <v>15933</v>
      </c>
      <c r="BQ119" s="9">
        <v>2000</v>
      </c>
      <c r="BR119" s="9">
        <v>2004</v>
      </c>
      <c r="BS119" s="9">
        <v>2008</v>
      </c>
      <c r="BT119" s="9">
        <v>2010</v>
      </c>
    </row>
    <row r="120" spans="1:72" ht="13.05" customHeight="1" x14ac:dyDescent="0.3">
      <c r="A120" s="9" t="s">
        <v>1030</v>
      </c>
      <c r="B120" s="9" t="s">
        <v>972</v>
      </c>
      <c r="C120" s="9">
        <v>59</v>
      </c>
      <c r="D120" s="9" t="s">
        <v>14</v>
      </c>
      <c r="E120" s="9" t="s">
        <v>192</v>
      </c>
      <c r="F120" s="9" t="s">
        <v>264</v>
      </c>
      <c r="G120" s="12">
        <v>45352</v>
      </c>
      <c r="H120" s="9">
        <v>400</v>
      </c>
      <c r="I120" s="13" t="s">
        <v>268</v>
      </c>
      <c r="J120" s="9" t="s">
        <v>310</v>
      </c>
      <c r="K120" s="9" t="s">
        <v>327</v>
      </c>
      <c r="L120" s="26">
        <v>1</v>
      </c>
      <c r="M120" s="26">
        <v>100</v>
      </c>
      <c r="N120" s="26">
        <f>SUM(Table1[[#This Row],[AJus1]:[AJus4]])</f>
        <v>0</v>
      </c>
      <c r="O120" s="26"/>
      <c r="P120" s="26"/>
      <c r="Q120" s="26"/>
      <c r="R120" s="26"/>
      <c r="S120" s="26">
        <f>SUM(Table1[[#This Row],[ASus1]:[ASus3]])</f>
        <v>0</v>
      </c>
      <c r="T120" s="26"/>
      <c r="U120" s="26"/>
      <c r="V120" s="26"/>
      <c r="W120" s="26">
        <f>SUM(Table1[[#This Row],[ARes1]:[ARes8]])</f>
        <v>0</v>
      </c>
      <c r="X120" s="26"/>
      <c r="Y120" s="26"/>
      <c r="Z120" s="26"/>
      <c r="AA120" s="26"/>
      <c r="AB120" s="26"/>
      <c r="AC120" s="26"/>
      <c r="AD120" s="26"/>
      <c r="AE120" s="26"/>
      <c r="AF120" s="26">
        <f>SUM(Table1[[#This Row],[ACap1]:[ACap4]])</f>
        <v>0</v>
      </c>
      <c r="AG120" s="26"/>
      <c r="AH120" s="26"/>
      <c r="AI120" s="26"/>
      <c r="AJ120" s="26"/>
      <c r="AK120" s="26">
        <f>Table1[[#This Row],[AJustot]]+Table1[[#This Row],[ASustot]]+Table1[[#This Row],[ARestot]]+Table1[[#This Row],[ACaptot]]</f>
        <v>0</v>
      </c>
      <c r="AL120" s="26">
        <f>Table1[[#This Row],[Aprice]]+Table1[[#This Row],[ANPCtot]]</f>
        <v>100</v>
      </c>
      <c r="AM120" s="26">
        <f>Table1[[#This Row],[ANPCtot]]/Table1[[#This Row],[APTot]]</f>
        <v>0</v>
      </c>
      <c r="AN120" s="26"/>
      <c r="AO120" s="26">
        <f>SUM(Table1[[#This Row],[PQJus1]:[PQJus4]])</f>
        <v>0</v>
      </c>
      <c r="AP120" s="26"/>
      <c r="AQ120" s="26"/>
      <c r="AR120" s="26"/>
      <c r="AS120" s="26"/>
      <c r="AT120" s="26">
        <f>SUM(Table1[[#This Row],[PQSus1]:[PQSus3]])</f>
        <v>0</v>
      </c>
      <c r="AU120" s="26"/>
      <c r="AV120" s="26"/>
      <c r="AW120" s="26"/>
      <c r="AX120" s="26">
        <f>SUM(Table1[[#This Row],[PQRes1]:[PQRes8]])</f>
        <v>0</v>
      </c>
      <c r="AY120" s="26"/>
      <c r="AZ120" s="26"/>
      <c r="BA120" s="26"/>
      <c r="BB120" s="26"/>
      <c r="BC120" s="26"/>
      <c r="BD120" s="26"/>
      <c r="BE120" s="26"/>
      <c r="BF120" s="26"/>
      <c r="BG120" s="26">
        <f>SUM(Table1[[#This Row],[PQCap1]:[PQCap4]])</f>
        <v>0</v>
      </c>
      <c r="BH120" s="26"/>
      <c r="BI120" s="26"/>
      <c r="BJ120" s="26"/>
      <c r="BK120" s="26"/>
      <c r="BL120" s="26">
        <f>Table1[[#This Row],[PQJustot]]+Table1[[#This Row],[PQSustot]]+Table1[[#This Row],[PQRestot]]+Table1[[#This Row],[PQCaptot]]</f>
        <v>0</v>
      </c>
      <c r="BM120" s="15" t="s">
        <v>560</v>
      </c>
      <c r="BN120" s="15" t="s">
        <v>560</v>
      </c>
      <c r="BO120" s="9"/>
      <c r="BP120" s="9">
        <v>15933</v>
      </c>
      <c r="BQ120" s="9">
        <v>2000</v>
      </c>
      <c r="BR120" s="9">
        <v>2004</v>
      </c>
      <c r="BS120" s="9">
        <v>2008</v>
      </c>
      <c r="BT120" s="9">
        <v>2010</v>
      </c>
    </row>
    <row r="121" spans="1:72" ht="13.05" customHeight="1" x14ac:dyDescent="0.3">
      <c r="A121" s="9" t="s">
        <v>1031</v>
      </c>
      <c r="B121" s="9" t="s">
        <v>972</v>
      </c>
      <c r="C121" s="9">
        <v>60</v>
      </c>
      <c r="D121" s="9" t="s">
        <v>14</v>
      </c>
      <c r="E121" s="9" t="s">
        <v>195</v>
      </c>
      <c r="F121" s="9" t="s">
        <v>265</v>
      </c>
      <c r="G121" s="12">
        <v>45352</v>
      </c>
      <c r="H121" s="9">
        <v>73.5</v>
      </c>
      <c r="I121" s="13" t="s">
        <v>268</v>
      </c>
      <c r="J121" s="9" t="s">
        <v>311</v>
      </c>
      <c r="K121" s="9" t="s">
        <v>327</v>
      </c>
      <c r="L121" s="26">
        <v>1</v>
      </c>
      <c r="M121" s="26">
        <v>100</v>
      </c>
      <c r="N121" s="26">
        <f>SUM(Table1[[#This Row],[AJus1]:[AJus4]])</f>
        <v>0</v>
      </c>
      <c r="O121" s="26"/>
      <c r="P121" s="26"/>
      <c r="Q121" s="26"/>
      <c r="R121" s="26"/>
      <c r="S121" s="26">
        <f>SUM(Table1[[#This Row],[ASus1]:[ASus3]])</f>
        <v>0</v>
      </c>
      <c r="T121" s="26"/>
      <c r="U121" s="26"/>
      <c r="V121" s="26"/>
      <c r="W121" s="26">
        <f>SUM(Table1[[#This Row],[ARes1]:[ARes8]])</f>
        <v>0</v>
      </c>
      <c r="X121" s="26"/>
      <c r="Y121" s="26"/>
      <c r="Z121" s="26"/>
      <c r="AA121" s="26"/>
      <c r="AB121" s="26"/>
      <c r="AC121" s="26"/>
      <c r="AD121" s="26"/>
      <c r="AE121" s="26"/>
      <c r="AF121" s="26">
        <f>SUM(Table1[[#This Row],[ACap1]:[ACap4]])</f>
        <v>0</v>
      </c>
      <c r="AG121" s="26"/>
      <c r="AH121" s="26"/>
      <c r="AI121" s="26"/>
      <c r="AJ121" s="26"/>
      <c r="AK121" s="26">
        <f>Table1[[#This Row],[AJustot]]+Table1[[#This Row],[ASustot]]+Table1[[#This Row],[ARestot]]+Table1[[#This Row],[ACaptot]]</f>
        <v>0</v>
      </c>
      <c r="AL121" s="26">
        <f>Table1[[#This Row],[Aprice]]+Table1[[#This Row],[ANPCtot]]</f>
        <v>100</v>
      </c>
      <c r="AM121" s="26">
        <f>Table1[[#This Row],[ANPCtot]]/Table1[[#This Row],[APTot]]</f>
        <v>0</v>
      </c>
      <c r="AN121" s="26"/>
      <c r="AO121" s="26">
        <f>SUM(Table1[[#This Row],[PQJus1]:[PQJus4]])</f>
        <v>0</v>
      </c>
      <c r="AP121" s="26"/>
      <c r="AQ121" s="26"/>
      <c r="AR121" s="26"/>
      <c r="AS121" s="26"/>
      <c r="AT121" s="26">
        <f>SUM(Table1[[#This Row],[PQSus1]:[PQSus3]])</f>
        <v>0</v>
      </c>
      <c r="AU121" s="26"/>
      <c r="AV121" s="26"/>
      <c r="AW121" s="26"/>
      <c r="AX121" s="26">
        <f>SUM(Table1[[#This Row],[PQRes1]:[PQRes8]])</f>
        <v>0</v>
      </c>
      <c r="AY121" s="26"/>
      <c r="AZ121" s="26"/>
      <c r="BA121" s="26"/>
      <c r="BB121" s="26"/>
      <c r="BC121" s="26"/>
      <c r="BD121" s="26"/>
      <c r="BE121" s="26"/>
      <c r="BF121" s="26"/>
      <c r="BG121" s="26">
        <f>SUM(Table1[[#This Row],[PQCap1]:[PQCap4]])</f>
        <v>0</v>
      </c>
      <c r="BH121" s="26"/>
      <c r="BI121" s="26"/>
      <c r="BJ121" s="26"/>
      <c r="BK121" s="26"/>
      <c r="BL121" s="26">
        <f>Table1[[#This Row],[PQJustot]]+Table1[[#This Row],[PQSustot]]+Table1[[#This Row],[PQRestot]]+Table1[[#This Row],[PQCaptot]]</f>
        <v>0</v>
      </c>
      <c r="BM121" s="15" t="s">
        <v>560</v>
      </c>
      <c r="BN121" s="15" t="s">
        <v>560</v>
      </c>
      <c r="BO121" s="9"/>
      <c r="BP121" s="9">
        <v>15933</v>
      </c>
      <c r="BQ121" s="9">
        <v>2000</v>
      </c>
      <c r="BR121" s="9">
        <v>2004</v>
      </c>
      <c r="BS121" s="9">
        <v>2008</v>
      </c>
      <c r="BT121" s="9">
        <v>2010</v>
      </c>
    </row>
    <row r="122" spans="1:72" ht="13.05" customHeight="1" x14ac:dyDescent="0.3">
      <c r="A122" s="9" t="s">
        <v>1032</v>
      </c>
      <c r="B122" s="9" t="s">
        <v>972</v>
      </c>
      <c r="C122" s="9">
        <v>61</v>
      </c>
      <c r="D122" s="9" t="s">
        <v>14</v>
      </c>
      <c r="E122" s="9" t="s">
        <v>205</v>
      </c>
      <c r="F122" s="9" t="s">
        <v>265</v>
      </c>
      <c r="G122" s="12">
        <v>45352</v>
      </c>
      <c r="H122" s="9">
        <v>963.07</v>
      </c>
      <c r="I122" s="13" t="s">
        <v>268</v>
      </c>
      <c r="J122" s="9" t="s">
        <v>307</v>
      </c>
      <c r="K122" s="9" t="s">
        <v>327</v>
      </c>
      <c r="L122" s="26">
        <v>1</v>
      </c>
      <c r="M122" s="26">
        <v>100</v>
      </c>
      <c r="N122" s="26">
        <f>SUM(Table1[[#This Row],[AJus1]:[AJus4]])</f>
        <v>0</v>
      </c>
      <c r="O122" s="26"/>
      <c r="P122" s="26"/>
      <c r="Q122" s="26"/>
      <c r="R122" s="26"/>
      <c r="S122" s="26">
        <f>SUM(Table1[[#This Row],[ASus1]:[ASus3]])</f>
        <v>0</v>
      </c>
      <c r="T122" s="26"/>
      <c r="U122" s="26"/>
      <c r="V122" s="26"/>
      <c r="W122" s="26">
        <f>SUM(Table1[[#This Row],[ARes1]:[ARes8]])</f>
        <v>0</v>
      </c>
      <c r="X122" s="26"/>
      <c r="Y122" s="26"/>
      <c r="Z122" s="26"/>
      <c r="AA122" s="26"/>
      <c r="AB122" s="26"/>
      <c r="AC122" s="26"/>
      <c r="AD122" s="26"/>
      <c r="AE122" s="26"/>
      <c r="AF122" s="26">
        <f>SUM(Table1[[#This Row],[ACap1]:[ACap4]])</f>
        <v>0</v>
      </c>
      <c r="AG122" s="26"/>
      <c r="AH122" s="26"/>
      <c r="AI122" s="26"/>
      <c r="AJ122" s="26"/>
      <c r="AK122" s="26">
        <f>Table1[[#This Row],[AJustot]]+Table1[[#This Row],[ASustot]]+Table1[[#This Row],[ARestot]]+Table1[[#This Row],[ACaptot]]</f>
        <v>0</v>
      </c>
      <c r="AL122" s="26">
        <f>Table1[[#This Row],[Aprice]]+Table1[[#This Row],[ANPCtot]]</f>
        <v>100</v>
      </c>
      <c r="AM122" s="26">
        <f>Table1[[#This Row],[ANPCtot]]/Table1[[#This Row],[APTot]]</f>
        <v>0</v>
      </c>
      <c r="AN122" s="26"/>
      <c r="AO122" s="26">
        <f>SUM(Table1[[#This Row],[PQJus1]:[PQJus4]])</f>
        <v>0</v>
      </c>
      <c r="AP122" s="26"/>
      <c r="AQ122" s="26"/>
      <c r="AR122" s="26"/>
      <c r="AS122" s="26"/>
      <c r="AT122" s="26">
        <f>SUM(Table1[[#This Row],[PQSus1]:[PQSus3]])</f>
        <v>0</v>
      </c>
      <c r="AU122" s="26"/>
      <c r="AV122" s="26"/>
      <c r="AW122" s="26"/>
      <c r="AX122" s="26">
        <f>SUM(Table1[[#This Row],[PQRes1]:[PQRes8]])</f>
        <v>0</v>
      </c>
      <c r="AY122" s="26"/>
      <c r="AZ122" s="26"/>
      <c r="BA122" s="26"/>
      <c r="BB122" s="26"/>
      <c r="BC122" s="26"/>
      <c r="BD122" s="26"/>
      <c r="BE122" s="26"/>
      <c r="BF122" s="26"/>
      <c r="BG122" s="26">
        <f>SUM(Table1[[#This Row],[PQCap1]:[PQCap4]])</f>
        <v>0</v>
      </c>
      <c r="BH122" s="26"/>
      <c r="BI122" s="26"/>
      <c r="BJ122" s="26"/>
      <c r="BK122" s="26"/>
      <c r="BL122" s="26">
        <f>Table1[[#This Row],[PQJustot]]+Table1[[#This Row],[PQSustot]]+Table1[[#This Row],[PQRestot]]+Table1[[#This Row],[PQCaptot]]</f>
        <v>0</v>
      </c>
      <c r="BM122" s="15" t="s">
        <v>560</v>
      </c>
      <c r="BN122" s="15" t="s">
        <v>560</v>
      </c>
      <c r="BO122" s="9"/>
      <c r="BP122" s="9">
        <v>15933</v>
      </c>
      <c r="BQ122" s="9">
        <v>2000</v>
      </c>
      <c r="BR122" s="9">
        <v>2004</v>
      </c>
      <c r="BS122" s="9">
        <v>2008</v>
      </c>
      <c r="BT122" s="9">
        <v>2010</v>
      </c>
    </row>
    <row r="123" spans="1:72" ht="13.05" customHeight="1" x14ac:dyDescent="0.3">
      <c r="A123" s="9" t="s">
        <v>1033</v>
      </c>
      <c r="B123" s="9" t="s">
        <v>972</v>
      </c>
      <c r="C123" s="9">
        <v>62</v>
      </c>
      <c r="D123" s="9" t="s">
        <v>14</v>
      </c>
      <c r="E123" s="9" t="s">
        <v>208</v>
      </c>
      <c r="F123" s="9" t="s">
        <v>265</v>
      </c>
      <c r="G123" s="12">
        <v>45352</v>
      </c>
      <c r="H123" s="9">
        <v>1080</v>
      </c>
      <c r="I123" s="13" t="s">
        <v>268</v>
      </c>
      <c r="J123" s="9" t="s">
        <v>311</v>
      </c>
      <c r="K123" s="9" t="s">
        <v>327</v>
      </c>
      <c r="L123" s="26">
        <v>1</v>
      </c>
      <c r="M123" s="26">
        <v>100</v>
      </c>
      <c r="N123" s="26">
        <f>SUM(Table1[[#This Row],[AJus1]:[AJus4]])</f>
        <v>0</v>
      </c>
      <c r="O123" s="26"/>
      <c r="P123" s="26"/>
      <c r="Q123" s="26"/>
      <c r="R123" s="26"/>
      <c r="S123" s="26">
        <f>SUM(Table1[[#This Row],[ASus1]:[ASus3]])</f>
        <v>0</v>
      </c>
      <c r="T123" s="26"/>
      <c r="U123" s="26"/>
      <c r="V123" s="26"/>
      <c r="W123" s="26">
        <f>SUM(Table1[[#This Row],[ARes1]:[ARes8]])</f>
        <v>0</v>
      </c>
      <c r="X123" s="26"/>
      <c r="Y123" s="26"/>
      <c r="Z123" s="26"/>
      <c r="AA123" s="26"/>
      <c r="AB123" s="26"/>
      <c r="AC123" s="26"/>
      <c r="AD123" s="26"/>
      <c r="AE123" s="26"/>
      <c r="AF123" s="26">
        <f>SUM(Table1[[#This Row],[ACap1]:[ACap4]])</f>
        <v>0</v>
      </c>
      <c r="AG123" s="26"/>
      <c r="AH123" s="26"/>
      <c r="AI123" s="26"/>
      <c r="AJ123" s="26"/>
      <c r="AK123" s="26">
        <f>Table1[[#This Row],[AJustot]]+Table1[[#This Row],[ASustot]]+Table1[[#This Row],[ARestot]]+Table1[[#This Row],[ACaptot]]</f>
        <v>0</v>
      </c>
      <c r="AL123" s="26">
        <f>Table1[[#This Row],[Aprice]]+Table1[[#This Row],[ANPCtot]]</f>
        <v>100</v>
      </c>
      <c r="AM123" s="26">
        <f>Table1[[#This Row],[ANPCtot]]/Table1[[#This Row],[APTot]]</f>
        <v>0</v>
      </c>
      <c r="AN123" s="26"/>
      <c r="AO123" s="26">
        <f>SUM(Table1[[#This Row],[PQJus1]:[PQJus4]])</f>
        <v>0</v>
      </c>
      <c r="AP123" s="26"/>
      <c r="AQ123" s="26"/>
      <c r="AR123" s="26"/>
      <c r="AS123" s="26"/>
      <c r="AT123" s="26">
        <f>SUM(Table1[[#This Row],[PQSus1]:[PQSus3]])</f>
        <v>0</v>
      </c>
      <c r="AU123" s="26"/>
      <c r="AV123" s="26"/>
      <c r="AW123" s="26"/>
      <c r="AX123" s="26">
        <f>SUM(Table1[[#This Row],[PQRes1]:[PQRes8]])</f>
        <v>0</v>
      </c>
      <c r="AY123" s="26"/>
      <c r="AZ123" s="26"/>
      <c r="BA123" s="26"/>
      <c r="BB123" s="26"/>
      <c r="BC123" s="26"/>
      <c r="BD123" s="26"/>
      <c r="BE123" s="26"/>
      <c r="BF123" s="26"/>
      <c r="BG123" s="26">
        <f>SUM(Table1[[#This Row],[PQCap1]:[PQCap4]])</f>
        <v>0</v>
      </c>
      <c r="BH123" s="26"/>
      <c r="BI123" s="26"/>
      <c r="BJ123" s="26"/>
      <c r="BK123" s="26"/>
      <c r="BL123" s="26">
        <f>Table1[[#This Row],[PQJustot]]+Table1[[#This Row],[PQSustot]]+Table1[[#This Row],[PQRestot]]+Table1[[#This Row],[PQCaptot]]</f>
        <v>0</v>
      </c>
      <c r="BM123" s="15" t="s">
        <v>560</v>
      </c>
      <c r="BN123" s="15" t="s">
        <v>560</v>
      </c>
      <c r="BO123" s="9"/>
      <c r="BP123" s="9">
        <v>15933</v>
      </c>
      <c r="BQ123" s="9">
        <v>2000</v>
      </c>
      <c r="BR123" s="9">
        <v>2004</v>
      </c>
      <c r="BS123" s="9">
        <v>2008</v>
      </c>
      <c r="BT123" s="9">
        <v>2010</v>
      </c>
    </row>
    <row r="124" spans="1:72" ht="13.05" customHeight="1" x14ac:dyDescent="0.3">
      <c r="A124" s="9" t="s">
        <v>1034</v>
      </c>
      <c r="B124" s="9" t="s">
        <v>972</v>
      </c>
      <c r="C124" s="9">
        <v>63</v>
      </c>
      <c r="D124" s="9" t="s">
        <v>14</v>
      </c>
      <c r="E124" s="9" t="s">
        <v>210</v>
      </c>
      <c r="F124" s="9" t="s">
        <v>265</v>
      </c>
      <c r="G124" s="12">
        <v>45352</v>
      </c>
      <c r="H124" s="9">
        <v>158.9</v>
      </c>
      <c r="I124" s="13" t="s">
        <v>268</v>
      </c>
      <c r="J124" s="9" t="s">
        <v>311</v>
      </c>
      <c r="K124" s="9" t="s">
        <v>327</v>
      </c>
      <c r="L124" s="26">
        <v>1</v>
      </c>
      <c r="M124" s="26">
        <v>100</v>
      </c>
      <c r="N124" s="26">
        <f>SUM(Table1[[#This Row],[AJus1]:[AJus4]])</f>
        <v>0</v>
      </c>
      <c r="O124" s="26"/>
      <c r="P124" s="26"/>
      <c r="Q124" s="26"/>
      <c r="R124" s="26"/>
      <c r="S124" s="26">
        <f>SUM(Table1[[#This Row],[ASus1]:[ASus3]])</f>
        <v>0</v>
      </c>
      <c r="T124" s="26"/>
      <c r="U124" s="26"/>
      <c r="V124" s="26"/>
      <c r="W124" s="26">
        <f>SUM(Table1[[#This Row],[ARes1]:[ARes8]])</f>
        <v>0</v>
      </c>
      <c r="X124" s="26"/>
      <c r="Y124" s="26"/>
      <c r="Z124" s="26"/>
      <c r="AA124" s="26"/>
      <c r="AB124" s="26"/>
      <c r="AC124" s="26"/>
      <c r="AD124" s="26"/>
      <c r="AE124" s="26"/>
      <c r="AF124" s="26">
        <f>SUM(Table1[[#This Row],[ACap1]:[ACap4]])</f>
        <v>0</v>
      </c>
      <c r="AG124" s="26"/>
      <c r="AH124" s="26"/>
      <c r="AI124" s="26"/>
      <c r="AJ124" s="26"/>
      <c r="AK124" s="26">
        <f>Table1[[#This Row],[AJustot]]+Table1[[#This Row],[ASustot]]+Table1[[#This Row],[ARestot]]+Table1[[#This Row],[ACaptot]]</f>
        <v>0</v>
      </c>
      <c r="AL124" s="26">
        <f>Table1[[#This Row],[Aprice]]+Table1[[#This Row],[ANPCtot]]</f>
        <v>100</v>
      </c>
      <c r="AM124" s="26">
        <f>Table1[[#This Row],[ANPCtot]]/Table1[[#This Row],[APTot]]</f>
        <v>0</v>
      </c>
      <c r="AN124" s="26"/>
      <c r="AO124" s="26">
        <f>SUM(Table1[[#This Row],[PQJus1]:[PQJus4]])</f>
        <v>0</v>
      </c>
      <c r="AP124" s="26"/>
      <c r="AQ124" s="26"/>
      <c r="AR124" s="26"/>
      <c r="AS124" s="26"/>
      <c r="AT124" s="26">
        <f>SUM(Table1[[#This Row],[PQSus1]:[PQSus3]])</f>
        <v>0</v>
      </c>
      <c r="AU124" s="26"/>
      <c r="AV124" s="26"/>
      <c r="AW124" s="26"/>
      <c r="AX124" s="26">
        <f>SUM(Table1[[#This Row],[PQRes1]:[PQRes8]])</f>
        <v>0</v>
      </c>
      <c r="AY124" s="26"/>
      <c r="AZ124" s="26"/>
      <c r="BA124" s="26"/>
      <c r="BB124" s="26"/>
      <c r="BC124" s="26"/>
      <c r="BD124" s="26"/>
      <c r="BE124" s="26"/>
      <c r="BF124" s="26"/>
      <c r="BG124" s="26">
        <f>SUM(Table1[[#This Row],[PQCap1]:[PQCap4]])</f>
        <v>0</v>
      </c>
      <c r="BH124" s="26"/>
      <c r="BI124" s="26"/>
      <c r="BJ124" s="26"/>
      <c r="BK124" s="26"/>
      <c r="BL124" s="26">
        <f>Table1[[#This Row],[PQJustot]]+Table1[[#This Row],[PQSustot]]+Table1[[#This Row],[PQRestot]]+Table1[[#This Row],[PQCaptot]]</f>
        <v>0</v>
      </c>
      <c r="BM124" s="15" t="s">
        <v>560</v>
      </c>
      <c r="BN124" s="15" t="s">
        <v>560</v>
      </c>
      <c r="BO124" s="9"/>
      <c r="BP124" s="9">
        <v>15933</v>
      </c>
      <c r="BQ124" s="9">
        <v>2000</v>
      </c>
      <c r="BR124" s="9">
        <v>2004</v>
      </c>
      <c r="BS124" s="9">
        <v>2008</v>
      </c>
      <c r="BT124" s="9">
        <v>2010</v>
      </c>
    </row>
    <row r="125" spans="1:72" ht="13.05" customHeight="1" x14ac:dyDescent="0.3">
      <c r="A125" s="9" t="s">
        <v>1035</v>
      </c>
      <c r="B125" s="9" t="s">
        <v>972</v>
      </c>
      <c r="C125" s="9">
        <v>64</v>
      </c>
      <c r="D125" s="9" t="s">
        <v>14</v>
      </c>
      <c r="E125" s="9" t="s">
        <v>211</v>
      </c>
      <c r="F125" s="9" t="s">
        <v>265</v>
      </c>
      <c r="G125" s="12">
        <v>45352</v>
      </c>
      <c r="H125" s="9">
        <v>266.11</v>
      </c>
      <c r="I125" s="13" t="s">
        <v>268</v>
      </c>
      <c r="J125" s="9" t="s">
        <v>311</v>
      </c>
      <c r="K125" s="9" t="s">
        <v>327</v>
      </c>
      <c r="L125" s="26">
        <v>1</v>
      </c>
      <c r="M125" s="26">
        <v>100</v>
      </c>
      <c r="N125" s="26">
        <f>SUM(Table1[[#This Row],[AJus1]:[AJus4]])</f>
        <v>0</v>
      </c>
      <c r="O125" s="26"/>
      <c r="P125" s="26"/>
      <c r="Q125" s="26"/>
      <c r="R125" s="26"/>
      <c r="S125" s="26">
        <f>SUM(Table1[[#This Row],[ASus1]:[ASus3]])</f>
        <v>0</v>
      </c>
      <c r="T125" s="26"/>
      <c r="U125" s="26"/>
      <c r="V125" s="26"/>
      <c r="W125" s="26">
        <f>SUM(Table1[[#This Row],[ARes1]:[ARes8]])</f>
        <v>0</v>
      </c>
      <c r="X125" s="26"/>
      <c r="Y125" s="26"/>
      <c r="Z125" s="26"/>
      <c r="AA125" s="26"/>
      <c r="AB125" s="26"/>
      <c r="AC125" s="26"/>
      <c r="AD125" s="26"/>
      <c r="AE125" s="26"/>
      <c r="AF125" s="26">
        <f>SUM(Table1[[#This Row],[ACap1]:[ACap4]])</f>
        <v>0</v>
      </c>
      <c r="AG125" s="26"/>
      <c r="AH125" s="26"/>
      <c r="AI125" s="26"/>
      <c r="AJ125" s="26"/>
      <c r="AK125" s="26">
        <f>Table1[[#This Row],[AJustot]]+Table1[[#This Row],[ASustot]]+Table1[[#This Row],[ARestot]]+Table1[[#This Row],[ACaptot]]</f>
        <v>0</v>
      </c>
      <c r="AL125" s="26">
        <f>Table1[[#This Row],[Aprice]]+Table1[[#This Row],[ANPCtot]]</f>
        <v>100</v>
      </c>
      <c r="AM125" s="26">
        <f>Table1[[#This Row],[ANPCtot]]/Table1[[#This Row],[APTot]]</f>
        <v>0</v>
      </c>
      <c r="AN125" s="26"/>
      <c r="AO125" s="26">
        <f>SUM(Table1[[#This Row],[PQJus1]:[PQJus4]])</f>
        <v>0</v>
      </c>
      <c r="AP125" s="26"/>
      <c r="AQ125" s="26"/>
      <c r="AR125" s="26"/>
      <c r="AS125" s="26"/>
      <c r="AT125" s="26">
        <f>SUM(Table1[[#This Row],[PQSus1]:[PQSus3]])</f>
        <v>0</v>
      </c>
      <c r="AU125" s="26"/>
      <c r="AV125" s="26"/>
      <c r="AW125" s="26"/>
      <c r="AX125" s="26">
        <f>SUM(Table1[[#This Row],[PQRes1]:[PQRes8]])</f>
        <v>0</v>
      </c>
      <c r="AY125" s="26"/>
      <c r="AZ125" s="26"/>
      <c r="BA125" s="26"/>
      <c r="BB125" s="26"/>
      <c r="BC125" s="26"/>
      <c r="BD125" s="26"/>
      <c r="BE125" s="26"/>
      <c r="BF125" s="26"/>
      <c r="BG125" s="26">
        <f>SUM(Table1[[#This Row],[PQCap1]:[PQCap4]])</f>
        <v>0</v>
      </c>
      <c r="BH125" s="26"/>
      <c r="BI125" s="26"/>
      <c r="BJ125" s="26"/>
      <c r="BK125" s="26"/>
      <c r="BL125" s="26">
        <f>Table1[[#This Row],[PQJustot]]+Table1[[#This Row],[PQSustot]]+Table1[[#This Row],[PQRestot]]+Table1[[#This Row],[PQCaptot]]</f>
        <v>0</v>
      </c>
      <c r="BM125" s="15" t="s">
        <v>560</v>
      </c>
      <c r="BN125" s="15" t="s">
        <v>560</v>
      </c>
      <c r="BO125" s="9"/>
      <c r="BP125" s="9">
        <v>15933</v>
      </c>
      <c r="BQ125" s="9">
        <v>2000</v>
      </c>
      <c r="BR125" s="9">
        <v>2004</v>
      </c>
      <c r="BS125" s="9">
        <v>2008</v>
      </c>
      <c r="BT125" s="9">
        <v>2010</v>
      </c>
    </row>
    <row r="126" spans="1:72" ht="13.05" customHeight="1" x14ac:dyDescent="0.3">
      <c r="A126" s="9" t="s">
        <v>521</v>
      </c>
      <c r="B126" s="9" t="s">
        <v>520</v>
      </c>
      <c r="C126" s="9">
        <v>1</v>
      </c>
      <c r="D126" s="9" t="s">
        <v>17</v>
      </c>
      <c r="E126" s="9" t="s">
        <v>254</v>
      </c>
      <c r="F126" s="9" t="s">
        <v>265</v>
      </c>
      <c r="G126" s="12">
        <v>45371</v>
      </c>
      <c r="H126" s="9">
        <v>1500</v>
      </c>
      <c r="I126" s="13" t="s">
        <v>268</v>
      </c>
      <c r="J126" s="9" t="s">
        <v>324</v>
      </c>
      <c r="K126" s="9" t="s">
        <v>327</v>
      </c>
      <c r="L126" s="26">
        <v>1</v>
      </c>
      <c r="M126" s="26">
        <v>100</v>
      </c>
      <c r="N126" s="26">
        <f>SUM(Table1[[#This Row],[AJus1]:[AJus4]])</f>
        <v>0</v>
      </c>
      <c r="O126" s="26"/>
      <c r="P126" s="26"/>
      <c r="Q126" s="26"/>
      <c r="R126" s="26"/>
      <c r="S126" s="26">
        <f>SUM(Table1[[#This Row],[ASus1]:[ASus3]])</f>
        <v>0</v>
      </c>
      <c r="T126" s="26"/>
      <c r="U126" s="26"/>
      <c r="V126" s="26"/>
      <c r="W126" s="26">
        <f>SUM(Table1[[#This Row],[ARes1]:[ARes8]])</f>
        <v>0</v>
      </c>
      <c r="X126" s="26"/>
      <c r="Y126" s="26"/>
      <c r="Z126" s="26"/>
      <c r="AA126" s="26"/>
      <c r="AB126" s="26"/>
      <c r="AC126" s="26"/>
      <c r="AD126" s="26"/>
      <c r="AE126" s="26"/>
      <c r="AF126" s="26">
        <f>SUM(Table1[[#This Row],[ACap1]:[ACap4]])</f>
        <v>0</v>
      </c>
      <c r="AG126" s="26"/>
      <c r="AH126" s="26"/>
      <c r="AI126" s="26"/>
      <c r="AJ126" s="26"/>
      <c r="AK126" s="26">
        <f>Table1[[#This Row],[AJustot]]+Table1[[#This Row],[ASustot]]+Table1[[#This Row],[ARestot]]+Table1[[#This Row],[ACaptot]]</f>
        <v>0</v>
      </c>
      <c r="AL126" s="26">
        <f>Table1[[#This Row],[Aprice]]+Table1[[#This Row],[ANPCtot]]</f>
        <v>100</v>
      </c>
      <c r="AM126" s="26">
        <f>Table1[[#This Row],[ANPCtot]]/Table1[[#This Row],[APTot]]</f>
        <v>0</v>
      </c>
      <c r="AN126" s="26"/>
      <c r="AO126" s="26">
        <f>SUM(Table1[[#This Row],[PQJus1]:[PQJus4]])</f>
        <v>0</v>
      </c>
      <c r="AP126" s="26"/>
      <c r="AQ126" s="26"/>
      <c r="AR126" s="26"/>
      <c r="AS126" s="26"/>
      <c r="AT126" s="26">
        <f>SUM(Table1[[#This Row],[PQSus1]:[PQSus3]])</f>
        <v>3</v>
      </c>
      <c r="AU126" s="26">
        <v>1</v>
      </c>
      <c r="AV126" s="26">
        <v>1</v>
      </c>
      <c r="AW126" s="26">
        <v>1</v>
      </c>
      <c r="AX126" s="26">
        <f>SUM(Table1[[#This Row],[PQRes1]:[PQRes8]])</f>
        <v>3</v>
      </c>
      <c r="AY126" s="26"/>
      <c r="AZ126" s="26"/>
      <c r="BA126" s="26">
        <v>1</v>
      </c>
      <c r="BB126" s="26">
        <v>1</v>
      </c>
      <c r="BC126" s="26">
        <v>1</v>
      </c>
      <c r="BD126" s="26"/>
      <c r="BE126" s="26"/>
      <c r="BF126" s="26"/>
      <c r="BG126" s="26">
        <f>SUM(Table1[[#This Row],[PQCap1]:[PQCap4]])</f>
        <v>2</v>
      </c>
      <c r="BH126" s="26">
        <v>1</v>
      </c>
      <c r="BI126" s="26">
        <v>1</v>
      </c>
      <c r="BJ126" s="26"/>
      <c r="BK126" s="26"/>
      <c r="BL126" s="26">
        <f>Table1[[#This Row],[PQJustot]]+Table1[[#This Row],[PQSustot]]+Table1[[#This Row],[PQRestot]]+Table1[[#This Row],[PQCaptot]]</f>
        <v>8</v>
      </c>
      <c r="BM126" s="15" t="s">
        <v>678</v>
      </c>
      <c r="BN126" s="15" t="s">
        <v>592</v>
      </c>
      <c r="BO126" s="9"/>
      <c r="BP126" s="9">
        <v>101</v>
      </c>
      <c r="BQ126" s="9">
        <v>2009</v>
      </c>
      <c r="BR126" s="9">
        <v>2023</v>
      </c>
      <c r="BS126" s="9"/>
      <c r="BT126" s="9"/>
    </row>
    <row r="127" spans="1:72" ht="13.05" customHeight="1" x14ac:dyDescent="0.3">
      <c r="A127" s="9" t="s">
        <v>437</v>
      </c>
      <c r="B127" s="9" t="s">
        <v>468</v>
      </c>
      <c r="C127" s="9">
        <v>22</v>
      </c>
      <c r="D127" s="9" t="s">
        <v>9</v>
      </c>
      <c r="E127" s="9" t="s">
        <v>69</v>
      </c>
      <c r="F127" s="9" t="s">
        <v>265</v>
      </c>
      <c r="G127" s="12">
        <v>45383</v>
      </c>
      <c r="H127" s="9">
        <v>1500</v>
      </c>
      <c r="I127" s="13" t="s">
        <v>271</v>
      </c>
      <c r="J127" s="9" t="s">
        <v>276</v>
      </c>
      <c r="K127" s="9" t="s">
        <v>327</v>
      </c>
      <c r="L127" s="26">
        <v>1</v>
      </c>
      <c r="M127" s="26">
        <v>100</v>
      </c>
      <c r="N127" s="26">
        <f>SUM(Table1[[#This Row],[AJus1]:[AJus4]])</f>
        <v>0</v>
      </c>
      <c r="O127" s="26"/>
      <c r="P127" s="26"/>
      <c r="Q127" s="26"/>
      <c r="R127" s="26"/>
      <c r="S127" s="26">
        <f>SUM(Table1[[#This Row],[ASus1]:[ASus3]])</f>
        <v>0</v>
      </c>
      <c r="T127" s="26"/>
      <c r="U127" s="26"/>
      <c r="V127" s="26"/>
      <c r="W127" s="26">
        <f>SUM(Table1[[#This Row],[ARes1]:[ARes8]])</f>
        <v>0</v>
      </c>
      <c r="X127" s="26"/>
      <c r="Y127" s="26"/>
      <c r="Z127" s="26"/>
      <c r="AA127" s="26"/>
      <c r="AB127" s="26"/>
      <c r="AC127" s="26"/>
      <c r="AD127" s="26"/>
      <c r="AE127" s="26"/>
      <c r="AF127" s="26">
        <f>SUM(Table1[[#This Row],[ACap1]:[ACap4]])</f>
        <v>0</v>
      </c>
      <c r="AG127" s="26"/>
      <c r="AH127" s="26"/>
      <c r="AI127" s="26"/>
      <c r="AJ127" s="26"/>
      <c r="AK127" s="26">
        <f>Table1[[#This Row],[AJustot]]+Table1[[#This Row],[ASustot]]+Table1[[#This Row],[ARestot]]+Table1[[#This Row],[ACaptot]]</f>
        <v>0</v>
      </c>
      <c r="AL127" s="26">
        <f>Table1[[#This Row],[Aprice]]+Table1[[#This Row],[ANPCtot]]</f>
        <v>100</v>
      </c>
      <c r="AM127" s="26">
        <f>Table1[[#This Row],[ANPCtot]]/Table1[[#This Row],[APTot]]</f>
        <v>0</v>
      </c>
      <c r="AN127" s="26"/>
      <c r="AO127" s="26">
        <f>SUM(Table1[[#This Row],[PQJus1]:[PQJus4]])</f>
        <v>0</v>
      </c>
      <c r="AP127" s="26"/>
      <c r="AQ127" s="26"/>
      <c r="AR127" s="26"/>
      <c r="AS127" s="26"/>
      <c r="AT127" s="26">
        <f>SUM(Table1[[#This Row],[PQSus1]:[PQSus3]])</f>
        <v>0</v>
      </c>
      <c r="AU127" s="26"/>
      <c r="AV127" s="26"/>
      <c r="AW127" s="26"/>
      <c r="AX127" s="26">
        <f>SUM(Table1[[#This Row],[PQRes1]:[PQRes8]])</f>
        <v>0</v>
      </c>
      <c r="AY127" s="26"/>
      <c r="AZ127" s="26"/>
      <c r="BA127" s="26"/>
      <c r="BB127" s="26"/>
      <c r="BC127" s="26"/>
      <c r="BD127" s="26"/>
      <c r="BE127" s="26"/>
      <c r="BF127" s="26"/>
      <c r="BG127" s="26">
        <f>SUM(Table1[[#This Row],[PQCap1]:[PQCap4]])</f>
        <v>1</v>
      </c>
      <c r="BH127" s="26"/>
      <c r="BI127" s="26">
        <v>1</v>
      </c>
      <c r="BJ127" s="26"/>
      <c r="BK127" s="26"/>
      <c r="BL127" s="26">
        <f>Table1[[#This Row],[PQJustot]]+Table1[[#This Row],[PQSustot]]+Table1[[#This Row],[PQRestot]]+Table1[[#This Row],[PQCaptot]]</f>
        <v>1</v>
      </c>
      <c r="BM127" s="15" t="s">
        <v>471</v>
      </c>
      <c r="BN127" s="15" t="s">
        <v>470</v>
      </c>
      <c r="BO127" s="15" t="s">
        <v>552</v>
      </c>
      <c r="BP127" s="9">
        <v>9121.27</v>
      </c>
      <c r="BQ127">
        <v>2004</v>
      </c>
      <c r="BR127">
        <v>2010</v>
      </c>
      <c r="BS127">
        <v>2013</v>
      </c>
      <c r="BT127">
        <v>2014</v>
      </c>
    </row>
    <row r="128" spans="1:72" ht="13.05" customHeight="1" x14ac:dyDescent="0.3">
      <c r="A128" s="9" t="s">
        <v>438</v>
      </c>
      <c r="B128" s="9" t="s">
        <v>468</v>
      </c>
      <c r="C128" s="9">
        <v>23</v>
      </c>
      <c r="D128" s="9" t="s">
        <v>9</v>
      </c>
      <c r="E128" s="9" t="s">
        <v>206</v>
      </c>
      <c r="F128" s="9" t="s">
        <v>265</v>
      </c>
      <c r="G128" s="12">
        <v>45383</v>
      </c>
      <c r="H128" s="9">
        <v>1000</v>
      </c>
      <c r="I128" s="13" t="s">
        <v>271</v>
      </c>
      <c r="J128" s="9" t="s">
        <v>276</v>
      </c>
      <c r="K128" s="9" t="s">
        <v>327</v>
      </c>
      <c r="L128" s="26">
        <v>1</v>
      </c>
      <c r="M128" s="26">
        <v>100</v>
      </c>
      <c r="N128" s="26">
        <f>SUM(Table1[[#This Row],[AJus1]:[AJus4]])</f>
        <v>0</v>
      </c>
      <c r="O128" s="26"/>
      <c r="P128" s="26"/>
      <c r="Q128" s="26"/>
      <c r="R128" s="26"/>
      <c r="S128" s="26">
        <f>SUM(Table1[[#This Row],[ASus1]:[ASus3]])</f>
        <v>0</v>
      </c>
      <c r="T128" s="26"/>
      <c r="U128" s="26"/>
      <c r="V128" s="26"/>
      <c r="W128" s="26">
        <f>SUM(Table1[[#This Row],[ARes1]:[ARes8]])</f>
        <v>0</v>
      </c>
      <c r="X128" s="26"/>
      <c r="Y128" s="26"/>
      <c r="Z128" s="26"/>
      <c r="AA128" s="26"/>
      <c r="AB128" s="26"/>
      <c r="AC128" s="26"/>
      <c r="AD128" s="26"/>
      <c r="AE128" s="26"/>
      <c r="AF128" s="26">
        <f>SUM(Table1[[#This Row],[ACap1]:[ACap4]])</f>
        <v>0</v>
      </c>
      <c r="AG128" s="26"/>
      <c r="AH128" s="26"/>
      <c r="AI128" s="26"/>
      <c r="AJ128" s="26"/>
      <c r="AK128" s="26">
        <f>Table1[[#This Row],[AJustot]]+Table1[[#This Row],[ASustot]]+Table1[[#This Row],[ARestot]]+Table1[[#This Row],[ACaptot]]</f>
        <v>0</v>
      </c>
      <c r="AL128" s="26">
        <f>Table1[[#This Row],[Aprice]]+Table1[[#This Row],[ANPCtot]]</f>
        <v>100</v>
      </c>
      <c r="AM128" s="26">
        <f>Table1[[#This Row],[ANPCtot]]/Table1[[#This Row],[APTot]]</f>
        <v>0</v>
      </c>
      <c r="AN128" s="26"/>
      <c r="AO128" s="26">
        <f>SUM(Table1[[#This Row],[PQJus1]:[PQJus4]])</f>
        <v>0</v>
      </c>
      <c r="AP128" s="26"/>
      <c r="AQ128" s="26"/>
      <c r="AR128" s="26"/>
      <c r="AS128" s="26"/>
      <c r="AT128" s="26">
        <f>SUM(Table1[[#This Row],[PQSus1]:[PQSus3]])</f>
        <v>0</v>
      </c>
      <c r="AU128" s="26"/>
      <c r="AV128" s="26"/>
      <c r="AW128" s="26"/>
      <c r="AX128" s="26">
        <f>SUM(Table1[[#This Row],[PQRes1]:[PQRes8]])</f>
        <v>0</v>
      </c>
      <c r="AY128" s="26"/>
      <c r="AZ128" s="26"/>
      <c r="BA128" s="26"/>
      <c r="BB128" s="26"/>
      <c r="BC128" s="26"/>
      <c r="BD128" s="26"/>
      <c r="BE128" s="26"/>
      <c r="BF128" s="26"/>
      <c r="BG128" s="26">
        <f>SUM(Table1[[#This Row],[PQCap1]:[PQCap4]])</f>
        <v>1</v>
      </c>
      <c r="BH128" s="26"/>
      <c r="BI128" s="26">
        <v>1</v>
      </c>
      <c r="BJ128" s="26"/>
      <c r="BK128" s="26"/>
      <c r="BL128" s="26">
        <f>Table1[[#This Row],[PQJustot]]+Table1[[#This Row],[PQSustot]]+Table1[[#This Row],[PQRestot]]+Table1[[#This Row],[PQCaptot]]</f>
        <v>1</v>
      </c>
      <c r="BM128" s="15" t="s">
        <v>471</v>
      </c>
      <c r="BN128" s="15" t="s">
        <v>470</v>
      </c>
      <c r="BO128" s="15" t="s">
        <v>552</v>
      </c>
      <c r="BP128" s="9">
        <v>9121.27</v>
      </c>
      <c r="BQ128">
        <v>2004</v>
      </c>
      <c r="BR128">
        <v>2010</v>
      </c>
      <c r="BS128">
        <v>2013</v>
      </c>
      <c r="BT128">
        <v>2014</v>
      </c>
    </row>
    <row r="129" spans="1:72" ht="13.05" customHeight="1" x14ac:dyDescent="0.3">
      <c r="A129" s="9" t="s">
        <v>395</v>
      </c>
      <c r="B129" s="9" t="s">
        <v>571</v>
      </c>
      <c r="C129" s="9">
        <v>9</v>
      </c>
      <c r="D129" s="9" t="s">
        <v>11</v>
      </c>
      <c r="E129" s="9" t="s">
        <v>223</v>
      </c>
      <c r="F129" s="9" t="s">
        <v>264</v>
      </c>
      <c r="G129" s="12">
        <v>45397</v>
      </c>
      <c r="H129" s="9">
        <v>250</v>
      </c>
      <c r="I129" s="13" t="s">
        <v>268</v>
      </c>
      <c r="J129" s="9" t="s">
        <v>316</v>
      </c>
      <c r="K129" s="9" t="s">
        <v>327</v>
      </c>
      <c r="L129" s="26">
        <v>1</v>
      </c>
      <c r="M129" s="26">
        <v>70</v>
      </c>
      <c r="N129" s="26">
        <f>SUM(Table1[[#This Row],[AJus1]:[AJus4]])</f>
        <v>6</v>
      </c>
      <c r="O129" s="26">
        <v>2</v>
      </c>
      <c r="P129" s="26">
        <v>4</v>
      </c>
      <c r="Q129" s="26"/>
      <c r="R129" s="26"/>
      <c r="S129" s="26">
        <f>SUM(Table1[[#This Row],[ASus1]:[ASus3]])</f>
        <v>12</v>
      </c>
      <c r="T129" s="26">
        <v>8</v>
      </c>
      <c r="U129" s="26">
        <v>4</v>
      </c>
      <c r="V129" s="26"/>
      <c r="W129" s="26">
        <f>SUM(Table1[[#This Row],[ARes1]:[ARes8]])</f>
        <v>7</v>
      </c>
      <c r="X129" s="26"/>
      <c r="Y129" s="26"/>
      <c r="Z129" s="26"/>
      <c r="AA129" s="26">
        <v>7</v>
      </c>
      <c r="AB129" s="26"/>
      <c r="AC129" s="26"/>
      <c r="AD129" s="26"/>
      <c r="AE129" s="26"/>
      <c r="AF129" s="26">
        <f>SUM(Table1[[#This Row],[ACap1]:[ACap4]])</f>
        <v>5</v>
      </c>
      <c r="AG129" s="26"/>
      <c r="AH129" s="26"/>
      <c r="AI129" s="26"/>
      <c r="AJ129" s="26">
        <v>5</v>
      </c>
      <c r="AK129" s="26">
        <f>Table1[[#This Row],[AJustot]]+Table1[[#This Row],[ASustot]]+Table1[[#This Row],[ARestot]]+Table1[[#This Row],[ACaptot]]</f>
        <v>30</v>
      </c>
      <c r="AL129" s="26">
        <f>Table1[[#This Row],[Aprice]]+Table1[[#This Row],[ANPCtot]]</f>
        <v>100</v>
      </c>
      <c r="AM129" s="26">
        <f>Table1[[#This Row],[ANPCtot]]/Table1[[#This Row],[APTot]]</f>
        <v>0.3</v>
      </c>
      <c r="AN129" s="26"/>
      <c r="AO129" s="26">
        <f>SUM(Table1[[#This Row],[PQJus1]:[PQJus4]])</f>
        <v>0</v>
      </c>
      <c r="AP129" s="26"/>
      <c r="AQ129" s="26"/>
      <c r="AR129" s="26"/>
      <c r="AS129" s="26"/>
      <c r="AT129" s="26">
        <f>SUM(Table1[[#This Row],[PQSus1]:[PQSus3]])</f>
        <v>0</v>
      </c>
      <c r="AU129" s="26"/>
      <c r="AV129" s="26"/>
      <c r="AW129" s="26"/>
      <c r="AX129" s="26">
        <f>SUM(Table1[[#This Row],[PQRes1]:[PQRes8]])</f>
        <v>0</v>
      </c>
      <c r="AY129" s="26"/>
      <c r="AZ129" s="26"/>
      <c r="BA129" s="26"/>
      <c r="BB129" s="26"/>
      <c r="BC129" s="26"/>
      <c r="BD129" s="26"/>
      <c r="BE129" s="26"/>
      <c r="BF129" s="26"/>
      <c r="BG129" s="26">
        <f>SUM(Table1[[#This Row],[PQCap1]:[PQCap4]])</f>
        <v>2</v>
      </c>
      <c r="BH129" s="26">
        <v>1</v>
      </c>
      <c r="BI129" s="26">
        <v>1</v>
      </c>
      <c r="BJ129" s="26"/>
      <c r="BK129" s="26"/>
      <c r="BL129" s="26">
        <f>Table1[[#This Row],[PQJustot]]+Table1[[#This Row],[PQSustot]]+Table1[[#This Row],[PQRestot]]+Table1[[#This Row],[PQCaptot]]</f>
        <v>2</v>
      </c>
      <c r="BM129" s="15" t="s">
        <v>408</v>
      </c>
      <c r="BN129" s="9" t="s">
        <v>367</v>
      </c>
      <c r="BO129" s="15" t="s">
        <v>413</v>
      </c>
      <c r="BP129" s="9">
        <v>1500</v>
      </c>
      <c r="BQ129" s="9">
        <v>2018</v>
      </c>
      <c r="BR129" s="9">
        <v>2022</v>
      </c>
      <c r="BS129" s="9">
        <v>2023</v>
      </c>
      <c r="BT129" s="9">
        <v>2024</v>
      </c>
    </row>
    <row r="130" spans="1:72" ht="13.05" customHeight="1" x14ac:dyDescent="0.3">
      <c r="A130" s="9" t="s">
        <v>492</v>
      </c>
      <c r="B130" s="9" t="s">
        <v>494</v>
      </c>
      <c r="C130" s="9">
        <v>2</v>
      </c>
      <c r="D130" s="9" t="s">
        <v>23</v>
      </c>
      <c r="E130" s="9" t="s">
        <v>176</v>
      </c>
      <c r="F130" s="9" t="s">
        <v>265</v>
      </c>
      <c r="G130" s="12">
        <v>45413</v>
      </c>
      <c r="H130" s="9">
        <v>700</v>
      </c>
      <c r="I130" s="13" t="s">
        <v>268</v>
      </c>
      <c r="J130" s="9"/>
      <c r="K130" s="9" t="s">
        <v>329</v>
      </c>
      <c r="L130" s="26">
        <v>1</v>
      </c>
      <c r="M130" s="26">
        <v>100</v>
      </c>
      <c r="N130" s="26">
        <f>SUM(Table1[[#This Row],[AJus1]:[AJus4]])</f>
        <v>0</v>
      </c>
      <c r="O130" s="26"/>
      <c r="P130" s="26"/>
      <c r="Q130" s="26"/>
      <c r="R130" s="26"/>
      <c r="S130" s="26">
        <f>SUM(Table1[[#This Row],[ASus1]:[ASus3]])</f>
        <v>0</v>
      </c>
      <c r="T130" s="26"/>
      <c r="U130" s="26"/>
      <c r="V130" s="26"/>
      <c r="W130" s="26">
        <f>SUM(Table1[[#This Row],[ARes1]:[ARes8]])</f>
        <v>0</v>
      </c>
      <c r="X130" s="26"/>
      <c r="Y130" s="26"/>
      <c r="Z130" s="26"/>
      <c r="AA130" s="26"/>
      <c r="AB130" s="26"/>
      <c r="AC130" s="26"/>
      <c r="AD130" s="26"/>
      <c r="AE130" s="26"/>
      <c r="AF130" s="26">
        <f>SUM(Table1[[#This Row],[ACap1]:[ACap4]])</f>
        <v>0</v>
      </c>
      <c r="AG130" s="26"/>
      <c r="AH130" s="26"/>
      <c r="AI130" s="26"/>
      <c r="AJ130" s="26"/>
      <c r="AK130" s="26">
        <f>Table1[[#This Row],[AJustot]]+Table1[[#This Row],[ASustot]]+Table1[[#This Row],[ARestot]]+Table1[[#This Row],[ACaptot]]</f>
        <v>0</v>
      </c>
      <c r="AL130" s="26">
        <f>Table1[[#This Row],[Aprice]]+Table1[[#This Row],[ANPCtot]]</f>
        <v>100</v>
      </c>
      <c r="AM130" s="26">
        <f>Table1[[#This Row],[ANPCtot]]/Table1[[#This Row],[APTot]]</f>
        <v>0</v>
      </c>
      <c r="AN130" s="26"/>
      <c r="AO130" s="26">
        <f>SUM(Table1[[#This Row],[PQJus1]:[PQJus4]])</f>
        <v>0</v>
      </c>
      <c r="AP130" s="26"/>
      <c r="AQ130" s="26"/>
      <c r="AR130" s="26"/>
      <c r="AS130" s="26"/>
      <c r="AT130" s="26">
        <f>SUM(Table1[[#This Row],[PQSus1]:[PQSus3]])</f>
        <v>0</v>
      </c>
      <c r="AU130" s="26"/>
      <c r="AV130" s="26"/>
      <c r="AW130" s="26"/>
      <c r="AX130" s="26">
        <f>SUM(Table1[[#This Row],[PQRes1]:[PQRes8]])</f>
        <v>0</v>
      </c>
      <c r="AY130" s="26"/>
      <c r="AZ130" s="26"/>
      <c r="BA130" s="26"/>
      <c r="BB130" s="26"/>
      <c r="BC130" s="26"/>
      <c r="BD130" s="26"/>
      <c r="BE130" s="26"/>
      <c r="BF130" s="26"/>
      <c r="BG130" s="26">
        <f>SUM(Table1[[#This Row],[PQCap1]:[PQCap4]])</f>
        <v>2</v>
      </c>
      <c r="BH130" s="26">
        <v>1</v>
      </c>
      <c r="BI130" s="26">
        <v>1</v>
      </c>
      <c r="BJ130" s="26"/>
      <c r="BK130" s="26"/>
      <c r="BL130" s="26">
        <f>Table1[[#This Row],[PQJustot]]+Table1[[#This Row],[PQSustot]]+Table1[[#This Row],[PQRestot]]+Table1[[#This Row],[PQCaptot]]</f>
        <v>2</v>
      </c>
      <c r="BM130" s="15" t="s">
        <v>579</v>
      </c>
      <c r="BN130" s="9" t="s">
        <v>367</v>
      </c>
      <c r="BO130" s="15" t="s">
        <v>578</v>
      </c>
      <c r="BP130" s="9">
        <v>0</v>
      </c>
      <c r="BQ130" s="9"/>
      <c r="BR130" s="9"/>
      <c r="BS130" s="9"/>
      <c r="BT130" s="9"/>
    </row>
    <row r="131" spans="1:72" ht="13.05" customHeight="1" x14ac:dyDescent="0.3">
      <c r="A131" s="9" t="s">
        <v>502</v>
      </c>
      <c r="B131" s="9" t="s">
        <v>516</v>
      </c>
      <c r="C131" s="9">
        <v>9</v>
      </c>
      <c r="D131" s="9" t="s">
        <v>12</v>
      </c>
      <c r="E131" s="9" t="s">
        <v>105</v>
      </c>
      <c r="F131" s="9" t="s">
        <v>265</v>
      </c>
      <c r="G131" s="12">
        <v>45473</v>
      </c>
      <c r="H131" s="9">
        <v>2000</v>
      </c>
      <c r="I131" s="13" t="s">
        <v>272</v>
      </c>
      <c r="J131" s="9" t="s">
        <v>276</v>
      </c>
      <c r="K131" s="9" t="s">
        <v>327</v>
      </c>
      <c r="L131" s="26">
        <v>1</v>
      </c>
      <c r="M131" s="26">
        <v>60</v>
      </c>
      <c r="N131" s="26">
        <f>SUM(Table1[[#This Row],[AJus1]:[AJus4]])</f>
        <v>40</v>
      </c>
      <c r="O131" s="26"/>
      <c r="P131" s="26"/>
      <c r="Q131" s="26"/>
      <c r="R131" s="26">
        <v>40</v>
      </c>
      <c r="S131" s="26">
        <f>SUM(Table1[[#This Row],[ASus1]:[ASus3]])</f>
        <v>44</v>
      </c>
      <c r="T131" s="26">
        <v>20</v>
      </c>
      <c r="U131" s="26">
        <v>23</v>
      </c>
      <c r="V131" s="26">
        <v>1</v>
      </c>
      <c r="W131" s="26">
        <f>SUM(Table1[[#This Row],[ARes1]:[ARes8]])</f>
        <v>216</v>
      </c>
      <c r="X131" s="26">
        <v>160</v>
      </c>
      <c r="Y131" s="26">
        <v>2</v>
      </c>
      <c r="Z131" s="26"/>
      <c r="AA131" s="26"/>
      <c r="AB131" s="26"/>
      <c r="AC131" s="26">
        <v>14</v>
      </c>
      <c r="AD131" s="26"/>
      <c r="AE131" s="26">
        <v>40</v>
      </c>
      <c r="AF131" s="26">
        <f>SUM(Table1[[#This Row],[ACap1]:[ACap4]])</f>
        <v>40</v>
      </c>
      <c r="AG131" s="26">
        <v>24</v>
      </c>
      <c r="AH131" s="26">
        <v>16</v>
      </c>
      <c r="AI131" s="26"/>
      <c r="AJ131" s="26"/>
      <c r="AK131" s="26">
        <f>Table1[[#This Row],[AJustot]]+Table1[[#This Row],[ASustot]]+Table1[[#This Row],[ARestot]]+Table1[[#This Row],[ACaptot]]</f>
        <v>340</v>
      </c>
      <c r="AL131" s="26">
        <f>Table1[[#This Row],[Aprice]]+Table1[[#This Row],[ANPCtot]]</f>
        <v>400</v>
      </c>
      <c r="AM131" s="26">
        <f>Table1[[#This Row],[ANPCtot]]/Table1[[#This Row],[APTot]]</f>
        <v>0.85</v>
      </c>
      <c r="AN131" s="26"/>
      <c r="AO131" s="26">
        <f>SUM(Table1[[#This Row],[PQJus1]:[PQJus4]])</f>
        <v>0</v>
      </c>
      <c r="AP131" s="26"/>
      <c r="AQ131" s="26"/>
      <c r="AR131" s="26"/>
      <c r="AS131" s="26"/>
      <c r="AT131" s="26">
        <f>SUM(Table1[[#This Row],[PQSus1]:[PQSus3]])</f>
        <v>0</v>
      </c>
      <c r="AU131" s="26"/>
      <c r="AV131" s="26"/>
      <c r="AW131" s="26"/>
      <c r="AX131" s="26">
        <f>SUM(Table1[[#This Row],[PQRes1]:[PQRes8]])</f>
        <v>0</v>
      </c>
      <c r="AY131" s="26"/>
      <c r="AZ131" s="26"/>
      <c r="BA131" s="26"/>
      <c r="BB131" s="26"/>
      <c r="BC131" s="26"/>
      <c r="BD131" s="26"/>
      <c r="BE131" s="26"/>
      <c r="BF131" s="26"/>
      <c r="BG131" s="26">
        <f>SUM(Table1[[#This Row],[PQCap1]:[PQCap4]])</f>
        <v>1</v>
      </c>
      <c r="BH131" s="26"/>
      <c r="BI131" s="26">
        <v>1</v>
      </c>
      <c r="BJ131" s="26"/>
      <c r="BK131" s="26"/>
      <c r="BL131" s="26">
        <f>Table1[[#This Row],[PQJustot]]+Table1[[#This Row],[PQSustot]]+Table1[[#This Row],[PQRestot]]+Table1[[#This Row],[PQCaptot]]</f>
        <v>1</v>
      </c>
      <c r="BM131" s="15" t="s">
        <v>586</v>
      </c>
      <c r="BN131" s="9" t="s">
        <v>367</v>
      </c>
      <c r="BO131" s="15" t="s">
        <v>517</v>
      </c>
      <c r="BP131" s="9">
        <v>4738</v>
      </c>
      <c r="BQ131" s="9">
        <v>2000</v>
      </c>
      <c r="BR131" s="9">
        <v>2007</v>
      </c>
      <c r="BS131" s="9">
        <v>2016</v>
      </c>
      <c r="BT131" s="9">
        <v>2020</v>
      </c>
    </row>
    <row r="132" spans="1:72" ht="13.05" customHeight="1" x14ac:dyDescent="0.3">
      <c r="A132" s="9" t="s">
        <v>506</v>
      </c>
      <c r="B132" s="9" t="s">
        <v>516</v>
      </c>
      <c r="C132" s="9">
        <v>10</v>
      </c>
      <c r="D132" s="9" t="s">
        <v>12</v>
      </c>
      <c r="E132" s="9" t="s">
        <v>247</v>
      </c>
      <c r="F132" s="9" t="s">
        <v>265</v>
      </c>
      <c r="G132" s="12">
        <v>45473</v>
      </c>
      <c r="H132" s="9">
        <v>2000</v>
      </c>
      <c r="I132" s="13" t="s">
        <v>272</v>
      </c>
      <c r="J132" s="9" t="s">
        <v>276</v>
      </c>
      <c r="K132" s="9" t="s">
        <v>327</v>
      </c>
      <c r="L132" s="26">
        <v>1</v>
      </c>
      <c r="M132" s="26">
        <v>60</v>
      </c>
      <c r="N132" s="26">
        <f>SUM(Table1[[#This Row],[AJus1]:[AJus4]])</f>
        <v>40</v>
      </c>
      <c r="O132" s="26"/>
      <c r="P132" s="26"/>
      <c r="Q132" s="26"/>
      <c r="R132" s="26">
        <v>40</v>
      </c>
      <c r="S132" s="26">
        <f>SUM(Table1[[#This Row],[ASus1]:[ASus3]])</f>
        <v>204</v>
      </c>
      <c r="T132" s="26">
        <v>180</v>
      </c>
      <c r="U132" s="26">
        <v>23</v>
      </c>
      <c r="V132" s="26">
        <v>1</v>
      </c>
      <c r="W132" s="26">
        <f>SUM(Table1[[#This Row],[ARes1]:[ARes8]])</f>
        <v>56</v>
      </c>
      <c r="X132" s="26"/>
      <c r="Y132" s="26">
        <v>2</v>
      </c>
      <c r="Z132" s="26"/>
      <c r="AA132" s="26"/>
      <c r="AB132" s="26"/>
      <c r="AC132" s="26">
        <v>14</v>
      </c>
      <c r="AD132" s="26"/>
      <c r="AE132" s="26">
        <v>40</v>
      </c>
      <c r="AF132" s="26">
        <f>SUM(Table1[[#This Row],[ACap1]:[ACap4]])</f>
        <v>40</v>
      </c>
      <c r="AG132" s="26">
        <v>24</v>
      </c>
      <c r="AH132" s="26">
        <v>16</v>
      </c>
      <c r="AI132" s="26"/>
      <c r="AJ132" s="26"/>
      <c r="AK132" s="26">
        <f>Table1[[#This Row],[AJustot]]+Table1[[#This Row],[ASustot]]+Table1[[#This Row],[ARestot]]+Table1[[#This Row],[ACaptot]]</f>
        <v>340</v>
      </c>
      <c r="AL132" s="26">
        <f>Table1[[#This Row],[Aprice]]+Table1[[#This Row],[ANPCtot]]</f>
        <v>400</v>
      </c>
      <c r="AM132" s="26">
        <f>Table1[[#This Row],[ANPCtot]]/Table1[[#This Row],[APTot]]</f>
        <v>0.85</v>
      </c>
      <c r="AN132" s="26"/>
      <c r="AO132" s="26">
        <f>SUM(Table1[[#This Row],[PQJus1]:[PQJus4]])</f>
        <v>0</v>
      </c>
      <c r="AP132" s="26"/>
      <c r="AQ132" s="26"/>
      <c r="AR132" s="26"/>
      <c r="AS132" s="26"/>
      <c r="AT132" s="26">
        <f>SUM(Table1[[#This Row],[PQSus1]:[PQSus3]])</f>
        <v>0</v>
      </c>
      <c r="AU132" s="26"/>
      <c r="AV132" s="26"/>
      <c r="AW132" s="26"/>
      <c r="AX132" s="26">
        <f>SUM(Table1[[#This Row],[PQRes1]:[PQRes8]])</f>
        <v>0</v>
      </c>
      <c r="AY132" s="26"/>
      <c r="AZ132" s="26"/>
      <c r="BA132" s="26"/>
      <c r="BB132" s="26"/>
      <c r="BC132" s="26"/>
      <c r="BD132" s="26"/>
      <c r="BE132" s="26"/>
      <c r="BF132" s="26"/>
      <c r="BG132" s="26">
        <f>SUM(Table1[[#This Row],[PQCap1]:[PQCap4]])</f>
        <v>1</v>
      </c>
      <c r="BH132" s="26"/>
      <c r="BI132" s="26">
        <v>1</v>
      </c>
      <c r="BJ132" s="26"/>
      <c r="BK132" s="26"/>
      <c r="BL132" s="26">
        <f>Table1[[#This Row],[PQJustot]]+Table1[[#This Row],[PQSustot]]+Table1[[#This Row],[PQRestot]]+Table1[[#This Row],[PQCaptot]]</f>
        <v>1</v>
      </c>
      <c r="BM132" s="15" t="s">
        <v>586</v>
      </c>
      <c r="BN132" s="9" t="s">
        <v>367</v>
      </c>
      <c r="BO132" s="15" t="s">
        <v>518</v>
      </c>
      <c r="BP132" s="9">
        <v>4738</v>
      </c>
      <c r="BQ132" s="9">
        <v>2000</v>
      </c>
      <c r="BR132" s="9">
        <v>2007</v>
      </c>
      <c r="BS132" s="9">
        <v>2016</v>
      </c>
      <c r="BT132" s="9">
        <v>2020</v>
      </c>
    </row>
    <row r="133" spans="1:72" ht="13.05" customHeight="1" x14ac:dyDescent="0.3">
      <c r="A133" s="9" t="s">
        <v>439</v>
      </c>
      <c r="B133" s="9" t="s">
        <v>468</v>
      </c>
      <c r="C133" s="9">
        <v>24</v>
      </c>
      <c r="D133" s="9" t="s">
        <v>9</v>
      </c>
      <c r="E133" s="9" t="s">
        <v>127</v>
      </c>
      <c r="F133" s="9" t="s">
        <v>265</v>
      </c>
      <c r="G133" s="12">
        <v>45536</v>
      </c>
      <c r="H133" s="9">
        <v>2000</v>
      </c>
      <c r="I133" s="13" t="s">
        <v>270</v>
      </c>
      <c r="J133" s="9" t="s">
        <v>276</v>
      </c>
      <c r="K133" s="9" t="s">
        <v>327</v>
      </c>
      <c r="L133" s="26">
        <v>1</v>
      </c>
      <c r="M133" s="26">
        <v>60</v>
      </c>
      <c r="N133" s="26">
        <f>SUM(Table1[[#This Row],[AJus1]:[AJus4]])</f>
        <v>0</v>
      </c>
      <c r="O133" s="26"/>
      <c r="P133" s="26"/>
      <c r="Q133" s="26"/>
      <c r="R133" s="26"/>
      <c r="S133" s="26">
        <f>SUM(Table1[[#This Row],[ASus1]:[ASus3]])</f>
        <v>20</v>
      </c>
      <c r="T133" s="26">
        <v>10</v>
      </c>
      <c r="U133" s="26"/>
      <c r="V133" s="26">
        <v>10</v>
      </c>
      <c r="W133" s="26">
        <f>SUM(Table1[[#This Row],[ARes1]:[ARes8]])</f>
        <v>20</v>
      </c>
      <c r="X133" s="26"/>
      <c r="Y133" s="26"/>
      <c r="Z133" s="26"/>
      <c r="AA133" s="26"/>
      <c r="AB133" s="26">
        <v>10</v>
      </c>
      <c r="AC133" s="26"/>
      <c r="AD133" s="26"/>
      <c r="AE133" s="26">
        <v>10</v>
      </c>
      <c r="AF133" s="26">
        <f>SUM(Table1[[#This Row],[ACap1]:[ACap4]])</f>
        <v>0</v>
      </c>
      <c r="AG133" s="26"/>
      <c r="AH133" s="26"/>
      <c r="AI133" s="26"/>
      <c r="AJ133" s="26"/>
      <c r="AK133" s="26">
        <f>Table1[[#This Row],[AJustot]]+Table1[[#This Row],[ASustot]]+Table1[[#This Row],[ARestot]]+Table1[[#This Row],[ACaptot]]</f>
        <v>40</v>
      </c>
      <c r="AL133" s="26">
        <f>Table1[[#This Row],[Aprice]]+Table1[[#This Row],[ANPCtot]]</f>
        <v>100</v>
      </c>
      <c r="AM133" s="26">
        <f>Table1[[#This Row],[ANPCtot]]/Table1[[#This Row],[APTot]]</f>
        <v>0.4</v>
      </c>
      <c r="AN133" s="26"/>
      <c r="AO133" s="26">
        <f>SUM(Table1[[#This Row],[PQJus1]:[PQJus4]])</f>
        <v>0</v>
      </c>
      <c r="AP133" s="26"/>
      <c r="AQ133" s="26"/>
      <c r="AR133" s="26"/>
      <c r="AS133" s="26"/>
      <c r="AT133" s="26">
        <f>SUM(Table1[[#This Row],[PQSus1]:[PQSus3]])</f>
        <v>0</v>
      </c>
      <c r="AU133" s="26"/>
      <c r="AV133" s="26"/>
      <c r="AW133" s="26"/>
      <c r="AX133" s="26">
        <f>SUM(Table1[[#This Row],[PQRes1]:[PQRes8]])</f>
        <v>0</v>
      </c>
      <c r="AY133" s="26"/>
      <c r="AZ133" s="26"/>
      <c r="BA133" s="26"/>
      <c r="BB133" s="26"/>
      <c r="BC133" s="26"/>
      <c r="BD133" s="26"/>
      <c r="BE133" s="26"/>
      <c r="BF133" s="26"/>
      <c r="BG133" s="26">
        <f>SUM(Table1[[#This Row],[PQCap1]:[PQCap4]])</f>
        <v>1</v>
      </c>
      <c r="BH133" s="26"/>
      <c r="BI133" s="26">
        <v>1</v>
      </c>
      <c r="BJ133" s="26"/>
      <c r="BK133" s="26"/>
      <c r="BL133" s="26">
        <f>Table1[[#This Row],[PQJustot]]+Table1[[#This Row],[PQSustot]]+Table1[[#This Row],[PQRestot]]+Table1[[#This Row],[PQCaptot]]</f>
        <v>1</v>
      </c>
      <c r="BM133" s="15" t="s">
        <v>471</v>
      </c>
      <c r="BN133" s="15" t="s">
        <v>470</v>
      </c>
      <c r="BO133" s="15" t="s">
        <v>552</v>
      </c>
      <c r="BP133" s="9">
        <v>9121.27</v>
      </c>
      <c r="BQ133">
        <v>2004</v>
      </c>
      <c r="BR133">
        <v>2010</v>
      </c>
      <c r="BS133">
        <v>2013</v>
      </c>
      <c r="BT133">
        <v>2014</v>
      </c>
    </row>
    <row r="134" spans="1:72" ht="13.05" customHeight="1" x14ac:dyDescent="0.3">
      <c r="A134" s="9" t="s">
        <v>440</v>
      </c>
      <c r="B134" s="9" t="s">
        <v>468</v>
      </c>
      <c r="C134" s="9">
        <v>25</v>
      </c>
      <c r="D134" s="9" t="s">
        <v>9</v>
      </c>
      <c r="E134" s="9" t="s">
        <v>201</v>
      </c>
      <c r="F134" s="9" t="s">
        <v>265</v>
      </c>
      <c r="G134" s="12">
        <v>45536</v>
      </c>
      <c r="H134" s="9">
        <v>1500</v>
      </c>
      <c r="I134" s="13" t="s">
        <v>270</v>
      </c>
      <c r="J134" s="9" t="s">
        <v>276</v>
      </c>
      <c r="K134" s="9" t="s">
        <v>327</v>
      </c>
      <c r="L134" s="26">
        <v>1</v>
      </c>
      <c r="M134" s="26">
        <v>60</v>
      </c>
      <c r="N134" s="26">
        <f>SUM(Table1[[#This Row],[AJus1]:[AJus4]])</f>
        <v>0</v>
      </c>
      <c r="O134" s="26"/>
      <c r="P134" s="26"/>
      <c r="Q134" s="26"/>
      <c r="R134" s="26"/>
      <c r="S134" s="26">
        <f>SUM(Table1[[#This Row],[ASus1]:[ASus3]])</f>
        <v>20</v>
      </c>
      <c r="T134" s="26">
        <v>10</v>
      </c>
      <c r="U134" s="26"/>
      <c r="V134" s="26">
        <v>10</v>
      </c>
      <c r="W134" s="26">
        <f>SUM(Table1[[#This Row],[ARes1]:[ARes8]])</f>
        <v>20</v>
      </c>
      <c r="X134" s="26"/>
      <c r="Y134" s="26"/>
      <c r="Z134" s="26"/>
      <c r="AA134" s="26"/>
      <c r="AB134" s="26">
        <v>10</v>
      </c>
      <c r="AC134" s="26"/>
      <c r="AD134" s="26"/>
      <c r="AE134" s="26">
        <v>10</v>
      </c>
      <c r="AF134" s="26">
        <f>SUM(Table1[[#This Row],[ACap1]:[ACap4]])</f>
        <v>0</v>
      </c>
      <c r="AG134" s="26"/>
      <c r="AH134" s="26"/>
      <c r="AI134" s="26"/>
      <c r="AJ134" s="26"/>
      <c r="AK134" s="26">
        <f>Table1[[#This Row],[AJustot]]+Table1[[#This Row],[ASustot]]+Table1[[#This Row],[ARestot]]+Table1[[#This Row],[ACaptot]]</f>
        <v>40</v>
      </c>
      <c r="AL134" s="26">
        <f>Table1[[#This Row],[Aprice]]+Table1[[#This Row],[ANPCtot]]</f>
        <v>100</v>
      </c>
      <c r="AM134" s="26">
        <f>Table1[[#This Row],[ANPCtot]]/Table1[[#This Row],[APTot]]</f>
        <v>0.4</v>
      </c>
      <c r="AN134" s="26"/>
      <c r="AO134" s="26">
        <f>SUM(Table1[[#This Row],[PQJus1]:[PQJus4]])</f>
        <v>0</v>
      </c>
      <c r="AP134" s="26"/>
      <c r="AQ134" s="26"/>
      <c r="AR134" s="26"/>
      <c r="AS134" s="26"/>
      <c r="AT134" s="26">
        <f>SUM(Table1[[#This Row],[PQSus1]:[PQSus3]])</f>
        <v>0</v>
      </c>
      <c r="AU134" s="26"/>
      <c r="AV134" s="26"/>
      <c r="AW134" s="26"/>
      <c r="AX134" s="26">
        <f>SUM(Table1[[#This Row],[PQRes1]:[PQRes8]])</f>
        <v>0</v>
      </c>
      <c r="AY134" s="26"/>
      <c r="AZ134" s="26"/>
      <c r="BA134" s="26"/>
      <c r="BB134" s="26"/>
      <c r="BC134" s="26"/>
      <c r="BD134" s="26"/>
      <c r="BE134" s="26"/>
      <c r="BF134" s="26"/>
      <c r="BG134" s="26">
        <f>SUM(Table1[[#This Row],[PQCap1]:[PQCap4]])</f>
        <v>1</v>
      </c>
      <c r="BH134" s="26"/>
      <c r="BI134" s="26">
        <v>1</v>
      </c>
      <c r="BJ134" s="26"/>
      <c r="BK134" s="26"/>
      <c r="BL134" s="26">
        <f>Table1[[#This Row],[PQJustot]]+Table1[[#This Row],[PQSustot]]+Table1[[#This Row],[PQRestot]]+Table1[[#This Row],[PQCaptot]]</f>
        <v>1</v>
      </c>
      <c r="BM134" s="15" t="s">
        <v>471</v>
      </c>
      <c r="BN134" s="15" t="s">
        <v>470</v>
      </c>
      <c r="BO134" s="15" t="s">
        <v>552</v>
      </c>
      <c r="BP134" s="9">
        <v>9121.27</v>
      </c>
      <c r="BQ134">
        <v>2004</v>
      </c>
      <c r="BR134">
        <v>2010</v>
      </c>
      <c r="BS134">
        <v>2013</v>
      </c>
      <c r="BT134">
        <v>2014</v>
      </c>
    </row>
    <row r="135" spans="1:72" ht="13.05" customHeight="1" x14ac:dyDescent="0.3">
      <c r="A135" s="9" t="s">
        <v>441</v>
      </c>
      <c r="B135" s="9" t="s">
        <v>468</v>
      </c>
      <c r="C135" s="9">
        <v>26</v>
      </c>
      <c r="D135" s="9" t="s">
        <v>9</v>
      </c>
      <c r="E135" s="9" t="s">
        <v>232</v>
      </c>
      <c r="F135" s="9" t="s">
        <v>265</v>
      </c>
      <c r="G135" s="12">
        <v>45536</v>
      </c>
      <c r="H135" s="9">
        <v>2000</v>
      </c>
      <c r="I135" s="13" t="s">
        <v>270</v>
      </c>
      <c r="J135" s="9" t="s">
        <v>276</v>
      </c>
      <c r="K135" s="9" t="s">
        <v>327</v>
      </c>
      <c r="L135" s="26">
        <v>1</v>
      </c>
      <c r="M135" s="26">
        <v>60</v>
      </c>
      <c r="N135" s="26">
        <f>SUM(Table1[[#This Row],[AJus1]:[AJus4]])</f>
        <v>0</v>
      </c>
      <c r="O135" s="26"/>
      <c r="P135" s="26"/>
      <c r="Q135" s="26"/>
      <c r="R135" s="26"/>
      <c r="S135" s="26">
        <f>SUM(Table1[[#This Row],[ASus1]:[ASus3]])</f>
        <v>20</v>
      </c>
      <c r="T135" s="26">
        <v>10</v>
      </c>
      <c r="U135" s="26"/>
      <c r="V135" s="26">
        <v>10</v>
      </c>
      <c r="W135" s="26">
        <f>SUM(Table1[[#This Row],[ARes1]:[ARes8]])</f>
        <v>20</v>
      </c>
      <c r="X135" s="26"/>
      <c r="Y135" s="26"/>
      <c r="Z135" s="26"/>
      <c r="AA135" s="26"/>
      <c r="AB135" s="26">
        <v>10</v>
      </c>
      <c r="AC135" s="26"/>
      <c r="AD135" s="26"/>
      <c r="AE135" s="26">
        <v>10</v>
      </c>
      <c r="AF135" s="26">
        <f>SUM(Table1[[#This Row],[ACap1]:[ACap4]])</f>
        <v>0</v>
      </c>
      <c r="AG135" s="26"/>
      <c r="AH135" s="26"/>
      <c r="AI135" s="26"/>
      <c r="AJ135" s="26"/>
      <c r="AK135" s="26">
        <f>Table1[[#This Row],[AJustot]]+Table1[[#This Row],[ASustot]]+Table1[[#This Row],[ARestot]]+Table1[[#This Row],[ACaptot]]</f>
        <v>40</v>
      </c>
      <c r="AL135" s="26">
        <f>Table1[[#This Row],[Aprice]]+Table1[[#This Row],[ANPCtot]]</f>
        <v>100</v>
      </c>
      <c r="AM135" s="26">
        <f>Table1[[#This Row],[ANPCtot]]/Table1[[#This Row],[APTot]]</f>
        <v>0.4</v>
      </c>
      <c r="AN135" s="26"/>
      <c r="AO135" s="26">
        <f>SUM(Table1[[#This Row],[PQJus1]:[PQJus4]])</f>
        <v>0</v>
      </c>
      <c r="AP135" s="26"/>
      <c r="AQ135" s="26"/>
      <c r="AR135" s="26"/>
      <c r="AS135" s="26"/>
      <c r="AT135" s="26">
        <f>SUM(Table1[[#This Row],[PQSus1]:[PQSus3]])</f>
        <v>0</v>
      </c>
      <c r="AU135" s="26"/>
      <c r="AV135" s="26"/>
      <c r="AW135" s="26"/>
      <c r="AX135" s="26">
        <f>SUM(Table1[[#This Row],[PQRes1]:[PQRes8]])</f>
        <v>0</v>
      </c>
      <c r="AY135" s="26"/>
      <c r="AZ135" s="26"/>
      <c r="BA135" s="26"/>
      <c r="BB135" s="26"/>
      <c r="BC135" s="26"/>
      <c r="BD135" s="26"/>
      <c r="BE135" s="26"/>
      <c r="BF135" s="26"/>
      <c r="BG135" s="26">
        <f>SUM(Table1[[#This Row],[PQCap1]:[PQCap4]])</f>
        <v>1</v>
      </c>
      <c r="BH135" s="26"/>
      <c r="BI135" s="26">
        <v>1</v>
      </c>
      <c r="BJ135" s="26"/>
      <c r="BK135" s="26"/>
      <c r="BL135" s="26">
        <f>Table1[[#This Row],[PQJustot]]+Table1[[#This Row],[PQSustot]]+Table1[[#This Row],[PQRestot]]+Table1[[#This Row],[PQCaptot]]</f>
        <v>1</v>
      </c>
      <c r="BM135" s="15" t="s">
        <v>471</v>
      </c>
      <c r="BN135" s="15" t="s">
        <v>470</v>
      </c>
      <c r="BO135" s="15" t="s">
        <v>552</v>
      </c>
      <c r="BP135" s="9">
        <v>9121.27</v>
      </c>
      <c r="BQ135">
        <v>2004</v>
      </c>
      <c r="BR135">
        <v>2010</v>
      </c>
      <c r="BS135">
        <v>2013</v>
      </c>
      <c r="BT135">
        <v>2014</v>
      </c>
    </row>
    <row r="136" spans="1:72" ht="13.05" customHeight="1" x14ac:dyDescent="0.3">
      <c r="A136" s="9" t="s">
        <v>373</v>
      </c>
      <c r="B136" s="9" t="s">
        <v>380</v>
      </c>
      <c r="C136" s="9">
        <v>4</v>
      </c>
      <c r="D136" s="9" t="s">
        <v>20</v>
      </c>
      <c r="E136" s="9" t="s">
        <v>109</v>
      </c>
      <c r="F136" s="9" t="s">
        <v>265</v>
      </c>
      <c r="G136" s="12">
        <v>45627</v>
      </c>
      <c r="H136" s="9"/>
      <c r="I136" s="13" t="s">
        <v>272</v>
      </c>
      <c r="J136" s="9" t="s">
        <v>276</v>
      </c>
      <c r="K136" s="9" t="s">
        <v>327</v>
      </c>
      <c r="L136" s="9">
        <v>0</v>
      </c>
      <c r="M136" s="9"/>
      <c r="N136" s="9">
        <f>SUM(Table1[[#This Row],[AJus1]:[AJus4]])</f>
        <v>0</v>
      </c>
      <c r="O136" s="9"/>
      <c r="P136" s="9"/>
      <c r="Q136" s="9"/>
      <c r="R136" s="9"/>
      <c r="S136" s="9">
        <f>SUM(Table1[[#This Row],[ASus1]:[ASus3]])</f>
        <v>0</v>
      </c>
      <c r="T136" s="9"/>
      <c r="U136" s="9"/>
      <c r="V136" s="9"/>
      <c r="W136" s="9">
        <f>SUM(Table1[[#This Row],[ARes1]:[ARes8]])</f>
        <v>0</v>
      </c>
      <c r="X136" s="9"/>
      <c r="Y136" s="9"/>
      <c r="Z136" s="9"/>
      <c r="AA136" s="9"/>
      <c r="AB136" s="9"/>
      <c r="AC136" s="9"/>
      <c r="AD136" s="9"/>
      <c r="AE136" s="9"/>
      <c r="AF136" s="26">
        <f>SUM(Table1[[#This Row],[ACap1]:[ACap4]])</f>
        <v>0</v>
      </c>
      <c r="AG136" s="9"/>
      <c r="AH136" s="9"/>
      <c r="AI136" s="9"/>
      <c r="AJ136" s="9"/>
      <c r="AK136" s="26">
        <f>Table1[[#This Row],[AJustot]]+Table1[[#This Row],[ASustot]]+Table1[[#This Row],[ARestot]]+Table1[[#This Row],[ACaptot]]</f>
        <v>0</v>
      </c>
      <c r="AL136" s="9">
        <f>Table1[[#This Row],[Aprice]]+Table1[[#This Row],[ANPCtot]]</f>
        <v>0</v>
      </c>
      <c r="AM136" s="9" t="e">
        <f>Table1[[#This Row],[ANPCtot]]/Table1[[#This Row],[APTot]]</f>
        <v>#DIV/0!</v>
      </c>
      <c r="AN136" s="9"/>
      <c r="AO136" s="9">
        <f>SUM(Table1[[#This Row],[PQJus1]:[PQJus4]])</f>
        <v>0</v>
      </c>
      <c r="AP136" s="9"/>
      <c r="AQ136" s="9"/>
      <c r="AR136" s="9"/>
      <c r="AS136" s="9"/>
      <c r="AT136" s="9">
        <f>SUM(Table1[[#This Row],[PQSus1]:[PQSus3]])</f>
        <v>0</v>
      </c>
      <c r="AU136" s="9"/>
      <c r="AV136" s="9"/>
      <c r="AW136" s="9"/>
      <c r="AX136" s="9">
        <f>SUM(Table1[[#This Row],[PQRes1]:[PQRes8]])</f>
        <v>0</v>
      </c>
      <c r="AY136" s="9"/>
      <c r="AZ136" s="9"/>
      <c r="BA136" s="9"/>
      <c r="BB136" s="9"/>
      <c r="BC136" s="9"/>
      <c r="BD136" s="9"/>
      <c r="BE136" s="9"/>
      <c r="BF136" s="9"/>
      <c r="BG136" s="26">
        <f>SUM(Table1[[#This Row],[PQCap1]:[PQCap4]])</f>
        <v>0</v>
      </c>
      <c r="BH136" s="9"/>
      <c r="BI136" s="9"/>
      <c r="BJ136" s="9"/>
      <c r="BK136" s="9"/>
      <c r="BL136" s="26">
        <f>Table1[[#This Row],[PQJustot]]+Table1[[#This Row],[PQSustot]]+Table1[[#This Row],[PQRestot]]+Table1[[#This Row],[PQCaptot]]</f>
        <v>0</v>
      </c>
      <c r="BM136" s="9"/>
      <c r="BN136" s="9"/>
      <c r="BO136" s="9"/>
      <c r="BP136" s="9">
        <v>0</v>
      </c>
      <c r="BQ136" s="9"/>
      <c r="BR136" s="9"/>
      <c r="BS136" s="9"/>
      <c r="BT136" s="9"/>
    </row>
    <row r="137" spans="1:72" ht="13.05" customHeight="1" x14ac:dyDescent="0.3">
      <c r="A137" s="9" t="s">
        <v>355</v>
      </c>
      <c r="B137" s="9" t="s">
        <v>364</v>
      </c>
      <c r="C137" s="9">
        <v>9</v>
      </c>
      <c r="D137" s="9" t="s">
        <v>10</v>
      </c>
      <c r="E137" s="9" t="s">
        <v>175</v>
      </c>
      <c r="F137" s="9" t="s">
        <v>265</v>
      </c>
      <c r="G137" s="12">
        <v>45627</v>
      </c>
      <c r="H137" s="9">
        <v>1000</v>
      </c>
      <c r="I137" s="13" t="s">
        <v>272</v>
      </c>
      <c r="J137" s="9"/>
      <c r="K137" s="9" t="s">
        <v>657</v>
      </c>
      <c r="L137" s="26">
        <v>1</v>
      </c>
      <c r="M137" s="26">
        <v>100</v>
      </c>
      <c r="N137" s="26">
        <f>SUM(Table1[[#This Row],[AJus1]:[AJus4]])</f>
        <v>0</v>
      </c>
      <c r="O137" s="26"/>
      <c r="P137" s="26"/>
      <c r="Q137" s="26"/>
      <c r="R137" s="26"/>
      <c r="S137" s="26">
        <f>SUM(Table1[[#This Row],[ASus1]:[ASus3]])</f>
        <v>0</v>
      </c>
      <c r="T137" s="26"/>
      <c r="U137" s="26"/>
      <c r="V137" s="26"/>
      <c r="W137" s="26">
        <f>SUM(Table1[[#This Row],[ARes1]:[ARes8]])</f>
        <v>0</v>
      </c>
      <c r="X137" s="26"/>
      <c r="Y137" s="26"/>
      <c r="Z137" s="26"/>
      <c r="AA137" s="26"/>
      <c r="AB137" s="26"/>
      <c r="AC137" s="26"/>
      <c r="AD137" s="26"/>
      <c r="AE137" s="26"/>
      <c r="AF137" s="26">
        <f>SUM(Table1[[#This Row],[ACap1]:[ACap4]])</f>
        <v>0</v>
      </c>
      <c r="AG137" s="26"/>
      <c r="AH137" s="26"/>
      <c r="AI137" s="26"/>
      <c r="AJ137" s="26"/>
      <c r="AK137" s="26">
        <f>Table1[[#This Row],[AJustot]]+Table1[[#This Row],[ASustot]]+Table1[[#This Row],[ARestot]]+Table1[[#This Row],[ACaptot]]</f>
        <v>0</v>
      </c>
      <c r="AL137" s="26">
        <f>Table1[[#This Row],[Aprice]]+Table1[[#This Row],[ANPCtot]]</f>
        <v>100</v>
      </c>
      <c r="AM137" s="26">
        <f>Table1[[#This Row],[ANPCtot]]/Table1[[#This Row],[APTot]]</f>
        <v>0</v>
      </c>
      <c r="AN137" s="26"/>
      <c r="AO137" s="26">
        <f>SUM(Table1[[#This Row],[PQJus1]:[PQJus4]])</f>
        <v>0</v>
      </c>
      <c r="AP137" s="26"/>
      <c r="AQ137" s="26"/>
      <c r="AR137" s="26"/>
      <c r="AS137" s="26"/>
      <c r="AT137" s="26">
        <f>SUM(Table1[[#This Row],[PQSus1]:[PQSus3]])</f>
        <v>0</v>
      </c>
      <c r="AU137" s="26"/>
      <c r="AV137" s="26"/>
      <c r="AW137" s="26"/>
      <c r="AX137" s="26">
        <f>SUM(Table1[[#This Row],[PQRes1]:[PQRes8]])</f>
        <v>0</v>
      </c>
      <c r="AY137" s="26"/>
      <c r="AZ137" s="26"/>
      <c r="BA137" s="26"/>
      <c r="BB137" s="26"/>
      <c r="BC137" s="26"/>
      <c r="BD137" s="26"/>
      <c r="BE137" s="26"/>
      <c r="BF137" s="26"/>
      <c r="BG137" s="26">
        <f>SUM(Table1[[#This Row],[PQCap1]:[PQCap4]])</f>
        <v>2</v>
      </c>
      <c r="BH137" s="26">
        <v>1</v>
      </c>
      <c r="BI137" s="26">
        <v>1</v>
      </c>
      <c r="BJ137" s="26"/>
      <c r="BK137" s="26"/>
      <c r="BL137" s="26">
        <f>Table1[[#This Row],[PQJustot]]+Table1[[#This Row],[PQSustot]]+Table1[[#This Row],[PQRestot]]+Table1[[#This Row],[PQCaptot]]</f>
        <v>2</v>
      </c>
      <c r="BM137" s="9" t="s">
        <v>366</v>
      </c>
      <c r="BN137" s="9" t="s">
        <v>366</v>
      </c>
      <c r="BO137" s="15" t="s">
        <v>600</v>
      </c>
      <c r="BP137" s="9">
        <v>2652</v>
      </c>
      <c r="BQ137" s="9">
        <v>2000</v>
      </c>
      <c r="BR137" s="9">
        <v>2002</v>
      </c>
      <c r="BS137" s="9">
        <v>2009</v>
      </c>
      <c r="BT137" s="9">
        <v>2013</v>
      </c>
    </row>
    <row r="138" spans="1:72" ht="13.05" customHeight="1" x14ac:dyDescent="0.3">
      <c r="A138" s="9" t="s">
        <v>374</v>
      </c>
      <c r="B138" s="9" t="s">
        <v>380</v>
      </c>
      <c r="C138" s="9">
        <v>5</v>
      </c>
      <c r="D138" s="9" t="s">
        <v>20</v>
      </c>
      <c r="E138" s="9" t="s">
        <v>202</v>
      </c>
      <c r="F138" s="9" t="s">
        <v>265</v>
      </c>
      <c r="G138" s="12">
        <v>45627</v>
      </c>
      <c r="H138" s="9"/>
      <c r="I138" s="13" t="s">
        <v>272</v>
      </c>
      <c r="J138" s="9" t="s">
        <v>276</v>
      </c>
      <c r="K138" s="9" t="s">
        <v>329</v>
      </c>
      <c r="L138" s="9">
        <v>0</v>
      </c>
      <c r="M138" s="9"/>
      <c r="N138" s="9">
        <f>SUM(Table1[[#This Row],[AJus1]:[AJus4]])</f>
        <v>0</v>
      </c>
      <c r="O138" s="9"/>
      <c r="P138" s="9"/>
      <c r="Q138" s="9"/>
      <c r="R138" s="9"/>
      <c r="S138" s="9">
        <f>SUM(Table1[[#This Row],[ASus1]:[ASus3]])</f>
        <v>0</v>
      </c>
      <c r="T138" s="9"/>
      <c r="U138" s="9"/>
      <c r="V138" s="9"/>
      <c r="W138" s="9">
        <f>SUM(Table1[[#This Row],[ARes1]:[ARes8]])</f>
        <v>0</v>
      </c>
      <c r="X138" s="9"/>
      <c r="Y138" s="9"/>
      <c r="Z138" s="9"/>
      <c r="AA138" s="9"/>
      <c r="AB138" s="9"/>
      <c r="AC138" s="9"/>
      <c r="AD138" s="9"/>
      <c r="AE138" s="9"/>
      <c r="AF138" s="26">
        <f>SUM(Table1[[#This Row],[ACap1]:[ACap4]])</f>
        <v>0</v>
      </c>
      <c r="AG138" s="9"/>
      <c r="AH138" s="9"/>
      <c r="AI138" s="9"/>
      <c r="AJ138" s="9"/>
      <c r="AK138" s="26">
        <f>Table1[[#This Row],[AJustot]]+Table1[[#This Row],[ASustot]]+Table1[[#This Row],[ARestot]]+Table1[[#This Row],[ACaptot]]</f>
        <v>0</v>
      </c>
      <c r="AL138" s="9">
        <f>Table1[[#This Row],[Aprice]]+Table1[[#This Row],[ANPCtot]]</f>
        <v>0</v>
      </c>
      <c r="AM138" s="9" t="e">
        <f>Table1[[#This Row],[ANPCtot]]/Table1[[#This Row],[APTot]]</f>
        <v>#DIV/0!</v>
      </c>
      <c r="AN138" s="9"/>
      <c r="AO138" s="9">
        <f>SUM(Table1[[#This Row],[PQJus1]:[PQJus4]])</f>
        <v>0</v>
      </c>
      <c r="AP138" s="9"/>
      <c r="AQ138" s="9"/>
      <c r="AR138" s="9"/>
      <c r="AS138" s="9"/>
      <c r="AT138" s="9">
        <f>SUM(Table1[[#This Row],[PQSus1]:[PQSus3]])</f>
        <v>0</v>
      </c>
      <c r="AU138" s="9"/>
      <c r="AV138" s="9"/>
      <c r="AW138" s="9"/>
      <c r="AX138" s="9">
        <f>SUM(Table1[[#This Row],[PQRes1]:[PQRes8]])</f>
        <v>0</v>
      </c>
      <c r="AY138" s="9"/>
      <c r="AZ138" s="9"/>
      <c r="BA138" s="9"/>
      <c r="BB138" s="9"/>
      <c r="BC138" s="9"/>
      <c r="BD138" s="9"/>
      <c r="BE138" s="9"/>
      <c r="BF138" s="9"/>
      <c r="BG138" s="26">
        <f>SUM(Table1[[#This Row],[PQCap1]:[PQCap4]])</f>
        <v>0</v>
      </c>
      <c r="BH138" s="9"/>
      <c r="BI138" s="9"/>
      <c r="BJ138" s="9"/>
      <c r="BK138" s="9"/>
      <c r="BL138" s="26">
        <f>Table1[[#This Row],[PQJustot]]+Table1[[#This Row],[PQSustot]]+Table1[[#This Row],[PQRestot]]+Table1[[#This Row],[PQCaptot]]</f>
        <v>0</v>
      </c>
      <c r="BM138" s="9"/>
      <c r="BN138" s="9"/>
      <c r="BO138" s="9"/>
      <c r="BP138" s="9">
        <v>0</v>
      </c>
      <c r="BQ138" s="9"/>
      <c r="BR138" s="9"/>
      <c r="BS138" s="9"/>
      <c r="BT138" s="9"/>
    </row>
    <row r="139" spans="1:72" ht="13.05" customHeight="1" x14ac:dyDescent="0.3">
      <c r="A139" s="9" t="s">
        <v>375</v>
      </c>
      <c r="B139" s="9" t="s">
        <v>380</v>
      </c>
      <c r="C139" s="9">
        <v>6</v>
      </c>
      <c r="D139" s="9" t="s">
        <v>20</v>
      </c>
      <c r="E139" s="9" t="s">
        <v>203</v>
      </c>
      <c r="F139" s="9" t="s">
        <v>265</v>
      </c>
      <c r="G139" s="12">
        <v>45627</v>
      </c>
      <c r="H139" s="9"/>
      <c r="I139" s="13" t="s">
        <v>272</v>
      </c>
      <c r="J139" s="9" t="s">
        <v>276</v>
      </c>
      <c r="K139" s="9" t="s">
        <v>327</v>
      </c>
      <c r="L139" s="9">
        <v>0</v>
      </c>
      <c r="M139" s="9"/>
      <c r="N139" s="9">
        <f>SUM(Table1[[#This Row],[AJus1]:[AJus4]])</f>
        <v>0</v>
      </c>
      <c r="O139" s="9"/>
      <c r="P139" s="9"/>
      <c r="Q139" s="9"/>
      <c r="R139" s="9"/>
      <c r="S139" s="9">
        <f>SUM(Table1[[#This Row],[ASus1]:[ASus3]])</f>
        <v>0</v>
      </c>
      <c r="T139" s="9"/>
      <c r="U139" s="9"/>
      <c r="V139" s="9"/>
      <c r="W139" s="9">
        <f>SUM(Table1[[#This Row],[ARes1]:[ARes8]])</f>
        <v>0</v>
      </c>
      <c r="X139" s="9"/>
      <c r="Y139" s="9"/>
      <c r="Z139" s="9"/>
      <c r="AA139" s="9"/>
      <c r="AB139" s="9"/>
      <c r="AC139" s="9"/>
      <c r="AD139" s="9"/>
      <c r="AE139" s="9"/>
      <c r="AF139" s="26">
        <f>SUM(Table1[[#This Row],[ACap1]:[ACap4]])</f>
        <v>0</v>
      </c>
      <c r="AG139" s="9"/>
      <c r="AH139" s="9"/>
      <c r="AI139" s="9"/>
      <c r="AJ139" s="9"/>
      <c r="AK139" s="26">
        <f>Table1[[#This Row],[AJustot]]+Table1[[#This Row],[ASustot]]+Table1[[#This Row],[ARestot]]+Table1[[#This Row],[ACaptot]]</f>
        <v>0</v>
      </c>
      <c r="AL139" s="9">
        <f>Table1[[#This Row],[Aprice]]+Table1[[#This Row],[ANPCtot]]</f>
        <v>0</v>
      </c>
      <c r="AM139" s="9" t="e">
        <f>Table1[[#This Row],[ANPCtot]]/Table1[[#This Row],[APTot]]</f>
        <v>#DIV/0!</v>
      </c>
      <c r="AN139" s="9"/>
      <c r="AO139" s="9">
        <f>SUM(Table1[[#This Row],[PQJus1]:[PQJus4]])</f>
        <v>0</v>
      </c>
      <c r="AP139" s="9"/>
      <c r="AQ139" s="9"/>
      <c r="AR139" s="9"/>
      <c r="AS139" s="9"/>
      <c r="AT139" s="9">
        <f>SUM(Table1[[#This Row],[PQSus1]:[PQSus3]])</f>
        <v>0</v>
      </c>
      <c r="AU139" s="9"/>
      <c r="AV139" s="9"/>
      <c r="AW139" s="9"/>
      <c r="AX139" s="9">
        <f>SUM(Table1[[#This Row],[PQRes1]:[PQRes8]])</f>
        <v>0</v>
      </c>
      <c r="AY139" s="9"/>
      <c r="AZ139" s="9"/>
      <c r="BA139" s="9"/>
      <c r="BB139" s="9"/>
      <c r="BC139" s="9"/>
      <c r="BD139" s="9"/>
      <c r="BE139" s="9"/>
      <c r="BF139" s="9"/>
      <c r="BG139" s="26">
        <f>SUM(Table1[[#This Row],[PQCap1]:[PQCap4]])</f>
        <v>0</v>
      </c>
      <c r="BH139" s="9"/>
      <c r="BI139" s="9"/>
      <c r="BJ139" s="9"/>
      <c r="BK139" s="9"/>
      <c r="BL139" s="26">
        <f>Table1[[#This Row],[PQJustot]]+Table1[[#This Row],[PQSustot]]+Table1[[#This Row],[PQRestot]]+Table1[[#This Row],[PQCaptot]]</f>
        <v>0</v>
      </c>
      <c r="BM139" s="9"/>
      <c r="BN139" s="9"/>
      <c r="BO139" s="9"/>
      <c r="BP139" s="9">
        <v>0</v>
      </c>
      <c r="BQ139" s="9"/>
      <c r="BR139" s="9"/>
      <c r="BS139" s="9"/>
      <c r="BT139" s="9"/>
    </row>
    <row r="140" spans="1:72" ht="13.05" customHeight="1" x14ac:dyDescent="0.3">
      <c r="A140" s="9" t="s">
        <v>356</v>
      </c>
      <c r="B140" s="9" t="s">
        <v>364</v>
      </c>
      <c r="C140" s="9">
        <v>10</v>
      </c>
      <c r="D140" s="9" t="s">
        <v>10</v>
      </c>
      <c r="E140" s="9" t="s">
        <v>260</v>
      </c>
      <c r="F140" s="9" t="s">
        <v>265</v>
      </c>
      <c r="G140" s="12">
        <v>45627</v>
      </c>
      <c r="H140" s="9">
        <v>1000</v>
      </c>
      <c r="I140" s="13" t="s">
        <v>272</v>
      </c>
      <c r="J140" s="9"/>
      <c r="K140" s="9" t="s">
        <v>657</v>
      </c>
      <c r="L140" s="26">
        <v>1</v>
      </c>
      <c r="M140" s="26">
        <v>100</v>
      </c>
      <c r="N140" s="26">
        <f>SUM(Table1[[#This Row],[AJus1]:[AJus4]])</f>
        <v>0</v>
      </c>
      <c r="O140" s="26"/>
      <c r="P140" s="26"/>
      <c r="Q140" s="26"/>
      <c r="R140" s="26"/>
      <c r="S140" s="26">
        <f>SUM(Table1[[#This Row],[ASus1]:[ASus3]])</f>
        <v>0</v>
      </c>
      <c r="T140" s="26"/>
      <c r="U140" s="26"/>
      <c r="V140" s="26"/>
      <c r="W140" s="26">
        <f>SUM(Table1[[#This Row],[ARes1]:[ARes8]])</f>
        <v>0</v>
      </c>
      <c r="X140" s="26"/>
      <c r="Y140" s="26"/>
      <c r="Z140" s="26"/>
      <c r="AA140" s="26"/>
      <c r="AB140" s="26"/>
      <c r="AC140" s="26"/>
      <c r="AD140" s="26"/>
      <c r="AE140" s="26"/>
      <c r="AF140" s="26">
        <f>SUM(Table1[[#This Row],[ACap1]:[ACap4]])</f>
        <v>0</v>
      </c>
      <c r="AG140" s="26"/>
      <c r="AH140" s="26"/>
      <c r="AI140" s="26"/>
      <c r="AJ140" s="26"/>
      <c r="AK140" s="26">
        <f>Table1[[#This Row],[AJustot]]+Table1[[#This Row],[ASustot]]+Table1[[#This Row],[ARestot]]+Table1[[#This Row],[ACaptot]]</f>
        <v>0</v>
      </c>
      <c r="AL140" s="26">
        <f>Table1[[#This Row],[Aprice]]+Table1[[#This Row],[ANPCtot]]</f>
        <v>100</v>
      </c>
      <c r="AM140" s="26">
        <f>Table1[[#This Row],[ANPCtot]]/Table1[[#This Row],[APTot]]</f>
        <v>0</v>
      </c>
      <c r="AN140" s="26"/>
      <c r="AO140" s="26">
        <f>SUM(Table1[[#This Row],[PQJus1]:[PQJus4]])</f>
        <v>0</v>
      </c>
      <c r="AP140" s="26"/>
      <c r="AQ140" s="26"/>
      <c r="AR140" s="26"/>
      <c r="AS140" s="26"/>
      <c r="AT140" s="26">
        <f>SUM(Table1[[#This Row],[PQSus1]:[PQSus3]])</f>
        <v>0</v>
      </c>
      <c r="AU140" s="26"/>
      <c r="AV140" s="26"/>
      <c r="AW140" s="26"/>
      <c r="AX140" s="26">
        <f>SUM(Table1[[#This Row],[PQRes1]:[PQRes8]])</f>
        <v>0</v>
      </c>
      <c r="AY140" s="26"/>
      <c r="AZ140" s="26"/>
      <c r="BA140" s="26"/>
      <c r="BB140" s="26"/>
      <c r="BC140" s="26"/>
      <c r="BD140" s="26"/>
      <c r="BE140" s="26"/>
      <c r="BF140" s="26"/>
      <c r="BG140" s="26">
        <f>SUM(Table1[[#This Row],[PQCap1]:[PQCap4]])</f>
        <v>2</v>
      </c>
      <c r="BH140" s="26">
        <v>1</v>
      </c>
      <c r="BI140" s="26">
        <v>1</v>
      </c>
      <c r="BJ140" s="26"/>
      <c r="BK140" s="26"/>
      <c r="BL140" s="26">
        <f>Table1[[#This Row],[PQJustot]]+Table1[[#This Row],[PQSustot]]+Table1[[#This Row],[PQRestot]]+Table1[[#This Row],[PQCaptot]]</f>
        <v>2</v>
      </c>
      <c r="BM140" s="9" t="s">
        <v>366</v>
      </c>
      <c r="BN140" s="9" t="s">
        <v>366</v>
      </c>
      <c r="BO140" s="15" t="s">
        <v>601</v>
      </c>
      <c r="BP140" s="9">
        <v>2652</v>
      </c>
      <c r="BQ140" s="9">
        <v>2000</v>
      </c>
      <c r="BR140" s="9">
        <v>2002</v>
      </c>
      <c r="BS140" s="9">
        <v>2009</v>
      </c>
      <c r="BT140" s="9">
        <v>2013</v>
      </c>
    </row>
    <row r="141" spans="1:72" ht="13.05" customHeight="1" x14ac:dyDescent="0.3">
      <c r="A141" s="9" t="s">
        <v>357</v>
      </c>
      <c r="B141" s="9" t="s">
        <v>364</v>
      </c>
      <c r="C141" s="9">
        <v>11</v>
      </c>
      <c r="D141" s="9" t="s">
        <v>10</v>
      </c>
      <c r="E141" s="9" t="s">
        <v>261</v>
      </c>
      <c r="F141" s="9" t="s">
        <v>265</v>
      </c>
      <c r="G141" s="12">
        <v>45627</v>
      </c>
      <c r="H141" s="9">
        <v>1000</v>
      </c>
      <c r="I141" s="13" t="s">
        <v>272</v>
      </c>
      <c r="J141" s="9"/>
      <c r="K141" s="9" t="s">
        <v>657</v>
      </c>
      <c r="L141" s="26">
        <v>1</v>
      </c>
      <c r="M141" s="26">
        <v>100</v>
      </c>
      <c r="N141" s="26">
        <f>SUM(Table1[[#This Row],[AJus1]:[AJus4]])</f>
        <v>0</v>
      </c>
      <c r="O141" s="26"/>
      <c r="P141" s="26"/>
      <c r="Q141" s="26"/>
      <c r="R141" s="26"/>
      <c r="S141" s="26">
        <f>SUM(Table1[[#This Row],[ASus1]:[ASus3]])</f>
        <v>0</v>
      </c>
      <c r="T141" s="26"/>
      <c r="U141" s="26"/>
      <c r="V141" s="26"/>
      <c r="W141" s="26">
        <f>SUM(Table1[[#This Row],[ARes1]:[ARes8]])</f>
        <v>0</v>
      </c>
      <c r="X141" s="26"/>
      <c r="Y141" s="26"/>
      <c r="Z141" s="26"/>
      <c r="AA141" s="26"/>
      <c r="AB141" s="26"/>
      <c r="AC141" s="26"/>
      <c r="AD141" s="26"/>
      <c r="AE141" s="26"/>
      <c r="AF141" s="26">
        <f>SUM(Table1[[#This Row],[ACap1]:[ACap4]])</f>
        <v>0</v>
      </c>
      <c r="AG141" s="26"/>
      <c r="AH141" s="26"/>
      <c r="AI141" s="26"/>
      <c r="AJ141" s="26"/>
      <c r="AK141" s="26">
        <f>Table1[[#This Row],[AJustot]]+Table1[[#This Row],[ASustot]]+Table1[[#This Row],[ARestot]]+Table1[[#This Row],[ACaptot]]</f>
        <v>0</v>
      </c>
      <c r="AL141" s="26">
        <f>Table1[[#This Row],[Aprice]]+Table1[[#This Row],[ANPCtot]]</f>
        <v>100</v>
      </c>
      <c r="AM141" s="26">
        <f>Table1[[#This Row],[ANPCtot]]/Table1[[#This Row],[APTot]]</f>
        <v>0</v>
      </c>
      <c r="AN141" s="26"/>
      <c r="AO141" s="26">
        <f>SUM(Table1[[#This Row],[PQJus1]:[PQJus4]])</f>
        <v>0</v>
      </c>
      <c r="AP141" s="26"/>
      <c r="AQ141" s="26"/>
      <c r="AR141" s="26"/>
      <c r="AS141" s="26"/>
      <c r="AT141" s="26">
        <f>SUM(Table1[[#This Row],[PQSus1]:[PQSus3]])</f>
        <v>0</v>
      </c>
      <c r="AU141" s="26"/>
      <c r="AV141" s="26"/>
      <c r="AW141" s="26"/>
      <c r="AX141" s="26">
        <f>SUM(Table1[[#This Row],[PQRes1]:[PQRes8]])</f>
        <v>0</v>
      </c>
      <c r="AY141" s="26"/>
      <c r="AZ141" s="26"/>
      <c r="BA141" s="26"/>
      <c r="BB141" s="26"/>
      <c r="BC141" s="26"/>
      <c r="BD141" s="26"/>
      <c r="BE141" s="26"/>
      <c r="BF141" s="26"/>
      <c r="BG141" s="26">
        <f>SUM(Table1[[#This Row],[PQCap1]:[PQCap4]])</f>
        <v>2</v>
      </c>
      <c r="BH141" s="26">
        <v>1</v>
      </c>
      <c r="BI141" s="26">
        <v>1</v>
      </c>
      <c r="BJ141" s="26"/>
      <c r="BK141" s="26"/>
      <c r="BL141" s="26">
        <f>Table1[[#This Row],[PQJustot]]+Table1[[#This Row],[PQSustot]]+Table1[[#This Row],[PQRestot]]+Table1[[#This Row],[PQCaptot]]</f>
        <v>2</v>
      </c>
      <c r="BM141" s="9" t="s">
        <v>366</v>
      </c>
      <c r="BN141" s="9" t="s">
        <v>366</v>
      </c>
      <c r="BO141" s="15" t="s">
        <v>602</v>
      </c>
      <c r="BP141" s="9">
        <v>2652</v>
      </c>
      <c r="BQ141" s="9">
        <v>2000</v>
      </c>
      <c r="BR141" s="9">
        <v>2002</v>
      </c>
      <c r="BS141" s="9">
        <v>2009</v>
      </c>
      <c r="BT141" s="9">
        <v>2013</v>
      </c>
    </row>
    <row r="142" spans="1:72" ht="13.05" customHeight="1" x14ac:dyDescent="0.3">
      <c r="A142" s="9" t="s">
        <v>396</v>
      </c>
      <c r="B142" s="9" t="s">
        <v>571</v>
      </c>
      <c r="C142" s="9">
        <v>10</v>
      </c>
      <c r="D142" s="9" t="s">
        <v>11</v>
      </c>
      <c r="E142" s="9" t="s">
        <v>224</v>
      </c>
      <c r="F142" s="9" t="s">
        <v>264</v>
      </c>
      <c r="G142" s="12">
        <v>45657</v>
      </c>
      <c r="H142" s="9">
        <v>250</v>
      </c>
      <c r="I142" s="13" t="s">
        <v>268</v>
      </c>
      <c r="J142" s="9" t="s">
        <v>317</v>
      </c>
      <c r="K142" s="9" t="s">
        <v>327</v>
      </c>
      <c r="L142" s="26">
        <v>1</v>
      </c>
      <c r="M142" s="26">
        <v>70</v>
      </c>
      <c r="N142" s="26">
        <f>SUM(Table1[[#This Row],[AJus1]:[AJus4]])</f>
        <v>6</v>
      </c>
      <c r="O142" s="26">
        <v>2</v>
      </c>
      <c r="P142" s="26">
        <v>4</v>
      </c>
      <c r="Q142" s="26"/>
      <c r="R142" s="26"/>
      <c r="S142" s="26">
        <f>SUM(Table1[[#This Row],[ASus1]:[ASus3]])</f>
        <v>13</v>
      </c>
      <c r="T142" s="26">
        <v>9</v>
      </c>
      <c r="U142" s="26">
        <v>4</v>
      </c>
      <c r="V142" s="26"/>
      <c r="W142" s="26">
        <f>SUM(Table1[[#This Row],[ARes1]:[ARes8]])</f>
        <v>6</v>
      </c>
      <c r="X142" s="26"/>
      <c r="Y142" s="26"/>
      <c r="Z142" s="26"/>
      <c r="AA142" s="26">
        <v>6</v>
      </c>
      <c r="AB142" s="26"/>
      <c r="AC142" s="26"/>
      <c r="AD142" s="26"/>
      <c r="AE142" s="26"/>
      <c r="AF142" s="26">
        <f>SUM(Table1[[#This Row],[ACap1]:[ACap4]])</f>
        <v>5</v>
      </c>
      <c r="AG142" s="26"/>
      <c r="AH142" s="26"/>
      <c r="AI142" s="26"/>
      <c r="AJ142" s="26">
        <v>5</v>
      </c>
      <c r="AK142" s="26">
        <f>Table1[[#This Row],[AJustot]]+Table1[[#This Row],[ASustot]]+Table1[[#This Row],[ARestot]]+Table1[[#This Row],[ACaptot]]</f>
        <v>30</v>
      </c>
      <c r="AL142" s="26">
        <f>Table1[[#This Row],[Aprice]]+Table1[[#This Row],[ANPCtot]]</f>
        <v>100</v>
      </c>
      <c r="AM142" s="26">
        <f>Table1[[#This Row],[ANPCtot]]/Table1[[#This Row],[APTot]]</f>
        <v>0.3</v>
      </c>
      <c r="AN142" s="26"/>
      <c r="AO142" s="26">
        <f>SUM(Table1[[#This Row],[PQJus1]:[PQJus4]])</f>
        <v>0</v>
      </c>
      <c r="AP142" s="26"/>
      <c r="AQ142" s="26"/>
      <c r="AR142" s="26"/>
      <c r="AS142" s="26"/>
      <c r="AT142" s="26">
        <f>SUM(Table1[[#This Row],[PQSus1]:[PQSus3]])</f>
        <v>1</v>
      </c>
      <c r="AU142" s="26">
        <v>1</v>
      </c>
      <c r="AV142" s="26"/>
      <c r="AW142" s="26"/>
      <c r="AX142" s="26">
        <f>SUM(Table1[[#This Row],[PQRes1]:[PQRes8]])</f>
        <v>0</v>
      </c>
      <c r="AY142" s="26"/>
      <c r="AZ142" s="26"/>
      <c r="BA142" s="26"/>
      <c r="BB142" s="26"/>
      <c r="BC142" s="26"/>
      <c r="BD142" s="26"/>
      <c r="BE142" s="26"/>
      <c r="BF142" s="26"/>
      <c r="BG142" s="26">
        <f>SUM(Table1[[#This Row],[PQCap1]:[PQCap4]])</f>
        <v>2</v>
      </c>
      <c r="BH142" s="26">
        <v>1</v>
      </c>
      <c r="BI142" s="26">
        <v>1</v>
      </c>
      <c r="BJ142" s="26"/>
      <c r="BK142" s="26"/>
      <c r="BL142" s="26">
        <f>Table1[[#This Row],[PQJustot]]+Table1[[#This Row],[PQSustot]]+Table1[[#This Row],[PQRestot]]+Table1[[#This Row],[PQCaptot]]</f>
        <v>3</v>
      </c>
      <c r="BM142" s="15" t="s">
        <v>409</v>
      </c>
      <c r="BN142" s="9" t="s">
        <v>367</v>
      </c>
      <c r="BO142" s="15" t="s">
        <v>414</v>
      </c>
      <c r="BP142" s="9">
        <v>1500</v>
      </c>
      <c r="BQ142" s="9">
        <v>2018</v>
      </c>
      <c r="BR142" s="9">
        <v>2022</v>
      </c>
      <c r="BS142" s="9">
        <v>2023</v>
      </c>
      <c r="BT142" s="9">
        <v>2024</v>
      </c>
    </row>
    <row r="143" spans="1:72" ht="13.05" customHeight="1" x14ac:dyDescent="0.3">
      <c r="A143" s="9" t="s">
        <v>397</v>
      </c>
      <c r="B143" s="9" t="s">
        <v>571</v>
      </c>
      <c r="C143" s="9">
        <v>11</v>
      </c>
      <c r="D143" s="9" t="s">
        <v>11</v>
      </c>
      <c r="E143" s="9" t="s">
        <v>228</v>
      </c>
      <c r="F143" s="9" t="s">
        <v>264</v>
      </c>
      <c r="G143" s="12">
        <v>45657</v>
      </c>
      <c r="H143" s="9">
        <v>250</v>
      </c>
      <c r="I143" s="13" t="s">
        <v>268</v>
      </c>
      <c r="J143" s="9" t="s">
        <v>321</v>
      </c>
      <c r="K143" s="9" t="s">
        <v>327</v>
      </c>
      <c r="L143" s="26">
        <v>1</v>
      </c>
      <c r="M143" s="26">
        <v>70</v>
      </c>
      <c r="N143" s="26">
        <f>SUM(Table1[[#This Row],[AJus1]:[AJus4]])</f>
        <v>6</v>
      </c>
      <c r="O143" s="26">
        <v>2</v>
      </c>
      <c r="P143" s="26">
        <v>4</v>
      </c>
      <c r="Q143" s="26"/>
      <c r="R143" s="26"/>
      <c r="S143" s="26">
        <f>SUM(Table1[[#This Row],[ASus1]:[ASus3]])</f>
        <v>13</v>
      </c>
      <c r="T143" s="26">
        <v>9</v>
      </c>
      <c r="U143" s="26">
        <v>4</v>
      </c>
      <c r="V143" s="26"/>
      <c r="W143" s="26">
        <f>SUM(Table1[[#This Row],[ARes1]:[ARes8]])</f>
        <v>6</v>
      </c>
      <c r="X143" s="26"/>
      <c r="Y143" s="26"/>
      <c r="Z143" s="26"/>
      <c r="AA143" s="26">
        <v>6</v>
      </c>
      <c r="AB143" s="26"/>
      <c r="AC143" s="26"/>
      <c r="AD143" s="26"/>
      <c r="AE143" s="26"/>
      <c r="AF143" s="26">
        <f>SUM(Table1[[#This Row],[ACap1]:[ACap4]])</f>
        <v>5</v>
      </c>
      <c r="AG143" s="26"/>
      <c r="AH143" s="26"/>
      <c r="AI143" s="26"/>
      <c r="AJ143" s="26">
        <v>5</v>
      </c>
      <c r="AK143" s="26">
        <f>Table1[[#This Row],[AJustot]]+Table1[[#This Row],[ASustot]]+Table1[[#This Row],[ARestot]]+Table1[[#This Row],[ACaptot]]</f>
        <v>30</v>
      </c>
      <c r="AL143" s="26">
        <f>Table1[[#This Row],[Aprice]]+Table1[[#This Row],[ANPCtot]]</f>
        <v>100</v>
      </c>
      <c r="AM143" s="26">
        <f>Table1[[#This Row],[ANPCtot]]/Table1[[#This Row],[APTot]]</f>
        <v>0.3</v>
      </c>
      <c r="AN143" s="26"/>
      <c r="AO143" s="26">
        <f>SUM(Table1[[#This Row],[PQJus1]:[PQJus4]])</f>
        <v>0</v>
      </c>
      <c r="AP143" s="26"/>
      <c r="AQ143" s="26"/>
      <c r="AR143" s="26"/>
      <c r="AS143" s="26"/>
      <c r="AT143" s="26">
        <f>SUM(Table1[[#This Row],[PQSus1]:[PQSus3]])</f>
        <v>0</v>
      </c>
      <c r="AU143" s="26"/>
      <c r="AV143" s="26"/>
      <c r="AW143" s="26"/>
      <c r="AX143" s="26">
        <f>SUM(Table1[[#This Row],[PQRes1]:[PQRes8]])</f>
        <v>0</v>
      </c>
      <c r="AY143" s="26"/>
      <c r="AZ143" s="26"/>
      <c r="BA143" s="26"/>
      <c r="BB143" s="26"/>
      <c r="BC143" s="26"/>
      <c r="BD143" s="26"/>
      <c r="BE143" s="26"/>
      <c r="BF143" s="26"/>
      <c r="BG143" s="26">
        <f>SUM(Table1[[#This Row],[PQCap1]:[PQCap4]])</f>
        <v>2</v>
      </c>
      <c r="BH143" s="26">
        <v>1</v>
      </c>
      <c r="BI143" s="26">
        <v>1</v>
      </c>
      <c r="BJ143" s="26"/>
      <c r="BK143" s="26"/>
      <c r="BL143" s="26">
        <f>Table1[[#This Row],[PQJustot]]+Table1[[#This Row],[PQSustot]]+Table1[[#This Row],[PQRestot]]+Table1[[#This Row],[PQCaptot]]</f>
        <v>2</v>
      </c>
      <c r="BM143" s="15" t="s">
        <v>409</v>
      </c>
      <c r="BN143" s="9" t="s">
        <v>367</v>
      </c>
      <c r="BO143" s="15" t="s">
        <v>414</v>
      </c>
      <c r="BP143" s="9">
        <v>1500</v>
      </c>
      <c r="BQ143" s="9">
        <v>2018</v>
      </c>
      <c r="BR143" s="9">
        <v>2022</v>
      </c>
      <c r="BS143" s="9">
        <v>2023</v>
      </c>
      <c r="BT143" s="9">
        <v>2024</v>
      </c>
    </row>
    <row r="144" spans="1:72" ht="13.05" customHeight="1" x14ac:dyDescent="0.3">
      <c r="A144" s="9" t="s">
        <v>376</v>
      </c>
      <c r="B144" s="9" t="s">
        <v>380</v>
      </c>
      <c r="C144" s="9">
        <v>7</v>
      </c>
      <c r="D144" s="9" t="s">
        <v>20</v>
      </c>
      <c r="E144" s="9" t="s">
        <v>89</v>
      </c>
      <c r="F144" s="9" t="s">
        <v>264</v>
      </c>
      <c r="G144" s="12">
        <v>45680</v>
      </c>
      <c r="H144" s="9"/>
      <c r="I144" s="13" t="s">
        <v>272</v>
      </c>
      <c r="J144" s="9" t="s">
        <v>276</v>
      </c>
      <c r="K144" s="9" t="s">
        <v>327</v>
      </c>
      <c r="L144" s="9">
        <v>0</v>
      </c>
      <c r="M144" s="9"/>
      <c r="N144" s="9">
        <f>SUM(Table1[[#This Row],[AJus1]:[AJus4]])</f>
        <v>0</v>
      </c>
      <c r="O144" s="9"/>
      <c r="P144" s="9"/>
      <c r="Q144" s="9"/>
      <c r="R144" s="9"/>
      <c r="S144" s="9">
        <f>SUM(Table1[[#This Row],[ASus1]:[ASus3]])</f>
        <v>0</v>
      </c>
      <c r="T144" s="9"/>
      <c r="U144" s="9"/>
      <c r="V144" s="9"/>
      <c r="W144" s="9">
        <f>SUM(Table1[[#This Row],[ARes1]:[ARes8]])</f>
        <v>0</v>
      </c>
      <c r="X144" s="9"/>
      <c r="Y144" s="9"/>
      <c r="Z144" s="9"/>
      <c r="AA144" s="9"/>
      <c r="AB144" s="9"/>
      <c r="AC144" s="9"/>
      <c r="AD144" s="9"/>
      <c r="AE144" s="9"/>
      <c r="AF144" s="26">
        <f>SUM(Table1[[#This Row],[ACap1]:[ACap4]])</f>
        <v>0</v>
      </c>
      <c r="AG144" s="9"/>
      <c r="AH144" s="9"/>
      <c r="AI144" s="9"/>
      <c r="AJ144" s="9"/>
      <c r="AK144" s="26">
        <f>Table1[[#This Row],[AJustot]]+Table1[[#This Row],[ASustot]]+Table1[[#This Row],[ARestot]]+Table1[[#This Row],[ACaptot]]</f>
        <v>0</v>
      </c>
      <c r="AL144" s="9">
        <f>Table1[[#This Row],[Aprice]]+Table1[[#This Row],[ANPCtot]]</f>
        <v>0</v>
      </c>
      <c r="AM144" s="9" t="e">
        <f>Table1[[#This Row],[ANPCtot]]/Table1[[#This Row],[APTot]]</f>
        <v>#DIV/0!</v>
      </c>
      <c r="AN144" s="9"/>
      <c r="AO144" s="9">
        <f>SUM(Table1[[#This Row],[PQJus1]:[PQJus4]])</f>
        <v>0</v>
      </c>
      <c r="AP144" s="9"/>
      <c r="AQ144" s="9"/>
      <c r="AR144" s="9"/>
      <c r="AS144" s="9"/>
      <c r="AT144" s="9">
        <f>SUM(Table1[[#This Row],[PQSus1]:[PQSus3]])</f>
        <v>0</v>
      </c>
      <c r="AU144" s="9"/>
      <c r="AV144" s="9"/>
      <c r="AW144" s="9"/>
      <c r="AX144" s="9">
        <f>SUM(Table1[[#This Row],[PQRes1]:[PQRes8]])</f>
        <v>0</v>
      </c>
      <c r="AY144" s="9"/>
      <c r="AZ144" s="9"/>
      <c r="BA144" s="9"/>
      <c r="BB144" s="9"/>
      <c r="BC144" s="9"/>
      <c r="BD144" s="9"/>
      <c r="BE144" s="9"/>
      <c r="BF144" s="9"/>
      <c r="BG144" s="26">
        <f>SUM(Table1[[#This Row],[PQCap1]:[PQCap4]])</f>
        <v>0</v>
      </c>
      <c r="BH144" s="9"/>
      <c r="BI144" s="9"/>
      <c r="BJ144" s="9"/>
      <c r="BK144" s="9"/>
      <c r="BL144" s="26">
        <f>Table1[[#This Row],[PQJustot]]+Table1[[#This Row],[PQSustot]]+Table1[[#This Row],[PQRestot]]+Table1[[#This Row],[PQCaptot]]</f>
        <v>0</v>
      </c>
      <c r="BM144" s="9"/>
      <c r="BN144" s="9"/>
      <c r="BO144" s="9"/>
      <c r="BP144" s="9">
        <v>0</v>
      </c>
      <c r="BQ144" s="9"/>
      <c r="BR144" s="9"/>
      <c r="BS144" s="9"/>
      <c r="BT144" s="9"/>
    </row>
    <row r="145" spans="1:72" ht="13.05" customHeight="1" x14ac:dyDescent="0.3">
      <c r="A145" s="9" t="s">
        <v>398</v>
      </c>
      <c r="B145" s="9" t="s">
        <v>571</v>
      </c>
      <c r="C145" s="9">
        <v>12</v>
      </c>
      <c r="D145" s="9" t="s">
        <v>11</v>
      </c>
      <c r="E145" s="9" t="s">
        <v>82</v>
      </c>
      <c r="F145" s="9" t="s">
        <v>265</v>
      </c>
      <c r="G145" s="12">
        <v>45747</v>
      </c>
      <c r="H145" s="9">
        <v>1500</v>
      </c>
      <c r="I145" s="13" t="s">
        <v>268</v>
      </c>
      <c r="J145" s="9" t="s">
        <v>294</v>
      </c>
      <c r="K145" s="9" t="s">
        <v>327</v>
      </c>
      <c r="L145" s="26">
        <v>1</v>
      </c>
      <c r="M145" s="26">
        <v>70</v>
      </c>
      <c r="N145" s="26">
        <f>SUM(Table1[[#This Row],[AJus1]:[AJus4]])</f>
        <v>3</v>
      </c>
      <c r="O145" s="26">
        <v>1</v>
      </c>
      <c r="P145" s="26">
        <v>2</v>
      </c>
      <c r="Q145" s="26"/>
      <c r="R145" s="26"/>
      <c r="S145" s="26">
        <f>SUM(Table1[[#This Row],[ASus1]:[ASus3]])</f>
        <v>11</v>
      </c>
      <c r="T145" s="26">
        <v>7</v>
      </c>
      <c r="U145" s="26">
        <v>4</v>
      </c>
      <c r="V145" s="26"/>
      <c r="W145" s="26">
        <f>SUM(Table1[[#This Row],[ARes1]:[ARes8]])</f>
        <v>8</v>
      </c>
      <c r="X145" s="26"/>
      <c r="Y145" s="26"/>
      <c r="Z145" s="26"/>
      <c r="AA145" s="26">
        <v>6</v>
      </c>
      <c r="AB145" s="26">
        <v>2</v>
      </c>
      <c r="AC145" s="26"/>
      <c r="AD145" s="26"/>
      <c r="AE145" s="26"/>
      <c r="AF145" s="26">
        <f>SUM(Table1[[#This Row],[ACap1]:[ACap4]])</f>
        <v>8</v>
      </c>
      <c r="AG145" s="26"/>
      <c r="AH145" s="26"/>
      <c r="AI145" s="26"/>
      <c r="AJ145" s="26">
        <v>8</v>
      </c>
      <c r="AK145" s="26">
        <f>Table1[[#This Row],[AJustot]]+Table1[[#This Row],[ASustot]]+Table1[[#This Row],[ARestot]]+Table1[[#This Row],[ACaptot]]</f>
        <v>30</v>
      </c>
      <c r="AL145" s="26">
        <f>Table1[[#This Row],[Aprice]]+Table1[[#This Row],[ANPCtot]]</f>
        <v>100</v>
      </c>
      <c r="AM145" s="26">
        <f>Table1[[#This Row],[ANPCtot]]/Table1[[#This Row],[APTot]]</f>
        <v>0.3</v>
      </c>
      <c r="AN145" s="26"/>
      <c r="AO145" s="26">
        <f>SUM(Table1[[#This Row],[PQJus1]:[PQJus4]])</f>
        <v>0</v>
      </c>
      <c r="AP145" s="26"/>
      <c r="AQ145" s="26"/>
      <c r="AR145" s="26"/>
      <c r="AS145" s="26"/>
      <c r="AT145" s="26">
        <f>SUM(Table1[[#This Row],[PQSus1]:[PQSus3]])</f>
        <v>0</v>
      </c>
      <c r="AU145" s="26"/>
      <c r="AV145" s="26"/>
      <c r="AW145" s="26"/>
      <c r="AX145" s="26">
        <f>SUM(Table1[[#This Row],[PQRes1]:[PQRes8]])</f>
        <v>0</v>
      </c>
      <c r="AY145" s="26"/>
      <c r="AZ145" s="26"/>
      <c r="BA145" s="26"/>
      <c r="BB145" s="26"/>
      <c r="BC145" s="26"/>
      <c r="BD145" s="26"/>
      <c r="BE145" s="26"/>
      <c r="BF145" s="26"/>
      <c r="BG145" s="26">
        <f>SUM(Table1[[#This Row],[PQCap1]:[PQCap4]])</f>
        <v>2</v>
      </c>
      <c r="BH145" s="26">
        <v>1</v>
      </c>
      <c r="BI145" s="26">
        <v>1</v>
      </c>
      <c r="BJ145" s="26"/>
      <c r="BK145" s="26"/>
      <c r="BL145" s="26">
        <f>Table1[[#This Row],[PQJustot]]+Table1[[#This Row],[PQSustot]]+Table1[[#This Row],[PQRestot]]+Table1[[#This Row],[PQCaptot]]</f>
        <v>2</v>
      </c>
      <c r="BM145" s="15" t="s">
        <v>410</v>
      </c>
      <c r="BN145" s="9" t="s">
        <v>367</v>
      </c>
      <c r="BO145" s="15" t="s">
        <v>415</v>
      </c>
      <c r="BP145" s="9">
        <v>1908</v>
      </c>
      <c r="BQ145" s="9">
        <v>2018</v>
      </c>
      <c r="BR145" s="9">
        <v>2022</v>
      </c>
      <c r="BS145" s="9">
        <v>2023</v>
      </c>
      <c r="BT145" s="9">
        <v>2024</v>
      </c>
    </row>
    <row r="146" spans="1:72" ht="13.05" customHeight="1" x14ac:dyDescent="0.3">
      <c r="A146" s="9" t="s">
        <v>399</v>
      </c>
      <c r="B146" s="9" t="s">
        <v>571</v>
      </c>
      <c r="C146" s="9">
        <v>13</v>
      </c>
      <c r="D146" s="9" t="s">
        <v>11</v>
      </c>
      <c r="E146" s="9" t="s">
        <v>216</v>
      </c>
      <c r="F146" s="9" t="s">
        <v>265</v>
      </c>
      <c r="G146" s="12">
        <v>45747</v>
      </c>
      <c r="H146" s="9">
        <v>1200</v>
      </c>
      <c r="I146" s="13" t="s">
        <v>268</v>
      </c>
      <c r="J146" s="9"/>
      <c r="K146" s="9" t="s">
        <v>657</v>
      </c>
      <c r="L146" s="26">
        <v>1</v>
      </c>
      <c r="M146" s="26">
        <v>70</v>
      </c>
      <c r="N146" s="26">
        <f>SUM(Table1[[#This Row],[AJus1]:[AJus4]])</f>
        <v>3</v>
      </c>
      <c r="O146" s="26">
        <v>1</v>
      </c>
      <c r="P146" s="26">
        <v>2</v>
      </c>
      <c r="Q146" s="26"/>
      <c r="R146" s="26"/>
      <c r="S146" s="26">
        <f>SUM(Table1[[#This Row],[ASus1]:[ASus3]])</f>
        <v>11</v>
      </c>
      <c r="T146" s="26">
        <v>7</v>
      </c>
      <c r="U146" s="26">
        <v>4</v>
      </c>
      <c r="V146" s="26"/>
      <c r="W146" s="26">
        <f>SUM(Table1[[#This Row],[ARes1]:[ARes8]])</f>
        <v>8</v>
      </c>
      <c r="X146" s="26"/>
      <c r="Y146" s="26"/>
      <c r="Z146" s="26"/>
      <c r="AA146" s="26">
        <v>6</v>
      </c>
      <c r="AB146" s="26">
        <v>2</v>
      </c>
      <c r="AC146" s="26"/>
      <c r="AD146" s="26"/>
      <c r="AE146" s="26"/>
      <c r="AF146" s="26">
        <f>SUM(Table1[[#This Row],[ACap1]:[ACap4]])</f>
        <v>8</v>
      </c>
      <c r="AG146" s="26"/>
      <c r="AH146" s="26"/>
      <c r="AI146" s="26"/>
      <c r="AJ146" s="26">
        <v>8</v>
      </c>
      <c r="AK146" s="26">
        <f>Table1[[#This Row],[AJustot]]+Table1[[#This Row],[ASustot]]+Table1[[#This Row],[ARestot]]+Table1[[#This Row],[ACaptot]]</f>
        <v>30</v>
      </c>
      <c r="AL146" s="26">
        <f>Table1[[#This Row],[Aprice]]+Table1[[#This Row],[ANPCtot]]</f>
        <v>100</v>
      </c>
      <c r="AM146" s="26">
        <f>Table1[[#This Row],[ANPCtot]]/Table1[[#This Row],[APTot]]</f>
        <v>0.3</v>
      </c>
      <c r="AN146" s="26"/>
      <c r="AO146" s="26">
        <f>SUM(Table1[[#This Row],[PQJus1]:[PQJus4]])</f>
        <v>0</v>
      </c>
      <c r="AP146" s="26"/>
      <c r="AQ146" s="26"/>
      <c r="AR146" s="26"/>
      <c r="AS146" s="26"/>
      <c r="AT146" s="26">
        <f>SUM(Table1[[#This Row],[PQSus1]:[PQSus3]])</f>
        <v>0</v>
      </c>
      <c r="AU146" s="26"/>
      <c r="AV146" s="26"/>
      <c r="AW146" s="26"/>
      <c r="AX146" s="26">
        <f>SUM(Table1[[#This Row],[PQRes1]:[PQRes8]])</f>
        <v>0</v>
      </c>
      <c r="AY146" s="26"/>
      <c r="AZ146" s="26"/>
      <c r="BA146" s="26"/>
      <c r="BB146" s="26"/>
      <c r="BC146" s="26"/>
      <c r="BD146" s="26"/>
      <c r="BE146" s="26"/>
      <c r="BF146" s="26"/>
      <c r="BG146" s="26">
        <f>SUM(Table1[[#This Row],[PQCap1]:[PQCap4]])</f>
        <v>2</v>
      </c>
      <c r="BH146" s="26">
        <v>1</v>
      </c>
      <c r="BI146" s="26">
        <v>1</v>
      </c>
      <c r="BJ146" s="26"/>
      <c r="BK146" s="26"/>
      <c r="BL146" s="26">
        <f>Table1[[#This Row],[PQJustot]]+Table1[[#This Row],[PQSustot]]+Table1[[#This Row],[PQRestot]]+Table1[[#This Row],[PQCaptot]]</f>
        <v>2</v>
      </c>
      <c r="BM146" s="15" t="s">
        <v>411</v>
      </c>
      <c r="BN146" s="9" t="s">
        <v>367</v>
      </c>
      <c r="BO146" s="15" t="s">
        <v>415</v>
      </c>
      <c r="BP146" s="9">
        <v>1908</v>
      </c>
      <c r="BQ146" s="9">
        <v>2018</v>
      </c>
      <c r="BR146" s="9">
        <v>2022</v>
      </c>
      <c r="BS146" s="9">
        <v>2023</v>
      </c>
      <c r="BT146" s="9">
        <v>2024</v>
      </c>
    </row>
    <row r="147" spans="1:72" ht="13.05" customHeight="1" x14ac:dyDescent="0.3">
      <c r="A147" s="9" t="s">
        <v>358</v>
      </c>
      <c r="B147" s="9" t="s">
        <v>364</v>
      </c>
      <c r="C147" s="9">
        <v>12</v>
      </c>
      <c r="D147" s="9" t="s">
        <v>10</v>
      </c>
      <c r="E147" s="9" t="s">
        <v>172</v>
      </c>
      <c r="F147" s="9" t="s">
        <v>265</v>
      </c>
      <c r="G147" s="12">
        <v>45748</v>
      </c>
      <c r="H147" s="9">
        <v>1000</v>
      </c>
      <c r="I147" s="13" t="s">
        <v>272</v>
      </c>
      <c r="J147" s="9"/>
      <c r="K147" s="13" t="s">
        <v>661</v>
      </c>
      <c r="L147" s="26">
        <v>1</v>
      </c>
      <c r="M147" s="26">
        <v>100</v>
      </c>
      <c r="N147" s="26">
        <f>SUM(Table1[[#This Row],[AJus1]:[AJus4]])</f>
        <v>0</v>
      </c>
      <c r="O147" s="26"/>
      <c r="P147" s="26"/>
      <c r="Q147" s="26"/>
      <c r="R147" s="26"/>
      <c r="S147" s="26">
        <f>SUM(Table1[[#This Row],[ASus1]:[ASus3]])</f>
        <v>0</v>
      </c>
      <c r="T147" s="26"/>
      <c r="U147" s="26"/>
      <c r="V147" s="26"/>
      <c r="W147" s="26">
        <f>SUM(Table1[[#This Row],[ARes1]:[ARes8]])</f>
        <v>0</v>
      </c>
      <c r="X147" s="26"/>
      <c r="Y147" s="26"/>
      <c r="Z147" s="26"/>
      <c r="AA147" s="26"/>
      <c r="AB147" s="26"/>
      <c r="AC147" s="26"/>
      <c r="AD147" s="26"/>
      <c r="AE147" s="26"/>
      <c r="AF147" s="26">
        <f>SUM(Table1[[#This Row],[ACap1]:[ACap4]])</f>
        <v>0</v>
      </c>
      <c r="AG147" s="26"/>
      <c r="AH147" s="26"/>
      <c r="AI147" s="26"/>
      <c r="AJ147" s="26"/>
      <c r="AK147" s="26">
        <f>Table1[[#This Row],[AJustot]]+Table1[[#This Row],[ASustot]]+Table1[[#This Row],[ARestot]]+Table1[[#This Row],[ACaptot]]</f>
        <v>0</v>
      </c>
      <c r="AL147" s="26">
        <f>Table1[[#This Row],[Aprice]]+Table1[[#This Row],[ANPCtot]]</f>
        <v>100</v>
      </c>
      <c r="AM147" s="26">
        <f>Table1[[#This Row],[ANPCtot]]/Table1[[#This Row],[APTot]]</f>
        <v>0</v>
      </c>
      <c r="AN147" s="26"/>
      <c r="AO147" s="26">
        <f>SUM(Table1[[#This Row],[PQJus1]:[PQJus4]])</f>
        <v>0</v>
      </c>
      <c r="AP147" s="26"/>
      <c r="AQ147" s="26"/>
      <c r="AR147" s="26"/>
      <c r="AS147" s="26"/>
      <c r="AT147" s="26">
        <f>SUM(Table1[[#This Row],[PQSus1]:[PQSus3]])</f>
        <v>0</v>
      </c>
      <c r="AU147" s="26"/>
      <c r="AV147" s="26"/>
      <c r="AW147" s="26"/>
      <c r="AX147" s="26">
        <f>SUM(Table1[[#This Row],[PQRes1]:[PQRes8]])</f>
        <v>0</v>
      </c>
      <c r="AY147" s="26"/>
      <c r="AZ147" s="26"/>
      <c r="BA147" s="26"/>
      <c r="BB147" s="26"/>
      <c r="BC147" s="26"/>
      <c r="BD147" s="26"/>
      <c r="BE147" s="26"/>
      <c r="BF147" s="26"/>
      <c r="BG147" s="26">
        <f>SUM(Table1[[#This Row],[PQCap1]:[PQCap4]])</f>
        <v>2</v>
      </c>
      <c r="BH147" s="26">
        <v>1</v>
      </c>
      <c r="BI147" s="26">
        <v>1</v>
      </c>
      <c r="BJ147" s="26"/>
      <c r="BK147" s="26"/>
      <c r="BL147" s="26">
        <f>Table1[[#This Row],[PQJustot]]+Table1[[#This Row],[PQSustot]]+Table1[[#This Row],[PQRestot]]+Table1[[#This Row],[PQCaptot]]</f>
        <v>2</v>
      </c>
      <c r="BM147" s="9" t="s">
        <v>366</v>
      </c>
      <c r="BN147" s="1" t="s">
        <v>923</v>
      </c>
      <c r="BO147" s="15" t="s">
        <v>604</v>
      </c>
      <c r="BP147" s="9">
        <v>2653</v>
      </c>
      <c r="BQ147" s="9">
        <v>2000</v>
      </c>
      <c r="BR147" s="9">
        <v>2002</v>
      </c>
      <c r="BS147" s="9">
        <v>2009</v>
      </c>
      <c r="BT147" s="9">
        <v>2013</v>
      </c>
    </row>
    <row r="148" spans="1:72" ht="13.05" customHeight="1" x14ac:dyDescent="0.3">
      <c r="A148" s="9" t="s">
        <v>359</v>
      </c>
      <c r="B148" s="9" t="s">
        <v>364</v>
      </c>
      <c r="C148" s="9">
        <v>13</v>
      </c>
      <c r="D148" s="9" t="s">
        <v>10</v>
      </c>
      <c r="E148" s="9" t="s">
        <v>178</v>
      </c>
      <c r="F148" s="9" t="s">
        <v>265</v>
      </c>
      <c r="G148" s="12">
        <v>45748</v>
      </c>
      <c r="H148" s="9">
        <v>1000</v>
      </c>
      <c r="I148" s="13" t="s">
        <v>272</v>
      </c>
      <c r="J148" s="9"/>
      <c r="K148" s="13" t="s">
        <v>661</v>
      </c>
      <c r="L148" s="26">
        <v>1</v>
      </c>
      <c r="M148" s="26">
        <v>100</v>
      </c>
      <c r="N148" s="26">
        <f>SUM(Table1[[#This Row],[AJus1]:[AJus4]])</f>
        <v>0</v>
      </c>
      <c r="O148" s="26"/>
      <c r="P148" s="26"/>
      <c r="Q148" s="26"/>
      <c r="R148" s="26"/>
      <c r="S148" s="26">
        <f>SUM(Table1[[#This Row],[ASus1]:[ASus3]])</f>
        <v>0</v>
      </c>
      <c r="T148" s="26"/>
      <c r="U148" s="26"/>
      <c r="V148" s="26"/>
      <c r="W148" s="26">
        <f>SUM(Table1[[#This Row],[ARes1]:[ARes8]])</f>
        <v>0</v>
      </c>
      <c r="X148" s="26"/>
      <c r="Y148" s="26"/>
      <c r="Z148" s="26"/>
      <c r="AA148" s="26"/>
      <c r="AB148" s="26"/>
      <c r="AC148" s="26"/>
      <c r="AD148" s="26"/>
      <c r="AE148" s="26"/>
      <c r="AF148" s="26">
        <f>SUM(Table1[[#This Row],[ACap1]:[ACap4]])</f>
        <v>0</v>
      </c>
      <c r="AG148" s="26"/>
      <c r="AH148" s="26"/>
      <c r="AI148" s="26"/>
      <c r="AJ148" s="26"/>
      <c r="AK148" s="26">
        <f>Table1[[#This Row],[AJustot]]+Table1[[#This Row],[ASustot]]+Table1[[#This Row],[ARestot]]+Table1[[#This Row],[ACaptot]]</f>
        <v>0</v>
      </c>
      <c r="AL148" s="26">
        <f>Table1[[#This Row],[Aprice]]+Table1[[#This Row],[ANPCtot]]</f>
        <v>100</v>
      </c>
      <c r="AM148" s="26">
        <f>Table1[[#This Row],[ANPCtot]]/Table1[[#This Row],[APTot]]</f>
        <v>0</v>
      </c>
      <c r="AN148" s="26"/>
      <c r="AO148" s="26">
        <f>SUM(Table1[[#This Row],[PQJus1]:[PQJus4]])</f>
        <v>0</v>
      </c>
      <c r="AP148" s="26"/>
      <c r="AQ148" s="26"/>
      <c r="AR148" s="26"/>
      <c r="AS148" s="26"/>
      <c r="AT148" s="26">
        <f>SUM(Table1[[#This Row],[PQSus1]:[PQSus3]])</f>
        <v>0</v>
      </c>
      <c r="AU148" s="26"/>
      <c r="AV148" s="26"/>
      <c r="AW148" s="26"/>
      <c r="AX148" s="26">
        <f>SUM(Table1[[#This Row],[PQRes1]:[PQRes8]])</f>
        <v>0</v>
      </c>
      <c r="AY148" s="26"/>
      <c r="AZ148" s="26"/>
      <c r="BA148" s="26"/>
      <c r="BB148" s="26"/>
      <c r="BC148" s="26"/>
      <c r="BD148" s="26"/>
      <c r="BE148" s="26"/>
      <c r="BF148" s="26"/>
      <c r="BG148" s="26">
        <f>SUM(Table1[[#This Row],[PQCap1]:[PQCap4]])</f>
        <v>2</v>
      </c>
      <c r="BH148" s="26">
        <v>1</v>
      </c>
      <c r="BI148" s="26">
        <v>1</v>
      </c>
      <c r="BJ148" s="26"/>
      <c r="BK148" s="26"/>
      <c r="BL148" s="26">
        <f>Table1[[#This Row],[PQJustot]]+Table1[[#This Row],[PQSustot]]+Table1[[#This Row],[PQRestot]]+Table1[[#This Row],[PQCaptot]]</f>
        <v>2</v>
      </c>
      <c r="BM148" s="9" t="s">
        <v>366</v>
      </c>
      <c r="BN148" s="1" t="s">
        <v>922</v>
      </c>
      <c r="BO148" s="15" t="s">
        <v>605</v>
      </c>
      <c r="BP148" s="9">
        <v>2653</v>
      </c>
      <c r="BQ148" s="9">
        <v>2000</v>
      </c>
      <c r="BR148" s="9">
        <v>2002</v>
      </c>
      <c r="BS148" s="9">
        <v>2009</v>
      </c>
      <c r="BT148" s="9">
        <v>2013</v>
      </c>
    </row>
    <row r="149" spans="1:72" ht="13.05" customHeight="1" x14ac:dyDescent="0.3">
      <c r="A149" s="9" t="s">
        <v>360</v>
      </c>
      <c r="B149" s="9" t="s">
        <v>364</v>
      </c>
      <c r="C149" s="9">
        <v>14</v>
      </c>
      <c r="D149" s="9" t="s">
        <v>10</v>
      </c>
      <c r="E149" s="9" t="s">
        <v>259</v>
      </c>
      <c r="F149" s="9" t="s">
        <v>265</v>
      </c>
      <c r="G149" s="12">
        <v>45748</v>
      </c>
      <c r="H149" s="9">
        <v>1000</v>
      </c>
      <c r="I149" s="13" t="s">
        <v>272</v>
      </c>
      <c r="J149" s="9"/>
      <c r="K149" s="13" t="s">
        <v>661</v>
      </c>
      <c r="L149" s="26">
        <v>1</v>
      </c>
      <c r="M149" s="26">
        <v>100</v>
      </c>
      <c r="N149" s="26">
        <f>SUM(Table1[[#This Row],[AJus1]:[AJus4]])</f>
        <v>0</v>
      </c>
      <c r="O149" s="26"/>
      <c r="P149" s="26"/>
      <c r="Q149" s="26"/>
      <c r="R149" s="26"/>
      <c r="S149" s="26">
        <f>SUM(Table1[[#This Row],[ASus1]:[ASus3]])</f>
        <v>0</v>
      </c>
      <c r="T149" s="26"/>
      <c r="U149" s="26"/>
      <c r="V149" s="26"/>
      <c r="W149" s="26">
        <f>SUM(Table1[[#This Row],[ARes1]:[ARes8]])</f>
        <v>0</v>
      </c>
      <c r="X149" s="26"/>
      <c r="Y149" s="26"/>
      <c r="Z149" s="26"/>
      <c r="AA149" s="26"/>
      <c r="AB149" s="26"/>
      <c r="AC149" s="26"/>
      <c r="AD149" s="26"/>
      <c r="AE149" s="26"/>
      <c r="AF149" s="26">
        <f>SUM(Table1[[#This Row],[ACap1]:[ACap4]])</f>
        <v>0</v>
      </c>
      <c r="AG149" s="26"/>
      <c r="AH149" s="26"/>
      <c r="AI149" s="26"/>
      <c r="AJ149" s="26"/>
      <c r="AK149" s="26">
        <f>Table1[[#This Row],[AJustot]]+Table1[[#This Row],[ASustot]]+Table1[[#This Row],[ARestot]]+Table1[[#This Row],[ACaptot]]</f>
        <v>0</v>
      </c>
      <c r="AL149" s="26">
        <f>Table1[[#This Row],[Aprice]]+Table1[[#This Row],[ANPCtot]]</f>
        <v>100</v>
      </c>
      <c r="AM149" s="26">
        <f>Table1[[#This Row],[ANPCtot]]/Table1[[#This Row],[APTot]]</f>
        <v>0</v>
      </c>
      <c r="AN149" s="26"/>
      <c r="AO149" s="26">
        <f>SUM(Table1[[#This Row],[PQJus1]:[PQJus4]])</f>
        <v>0</v>
      </c>
      <c r="AP149" s="26"/>
      <c r="AQ149" s="26"/>
      <c r="AR149" s="26"/>
      <c r="AS149" s="26"/>
      <c r="AT149" s="26">
        <f>SUM(Table1[[#This Row],[PQSus1]:[PQSus3]])</f>
        <v>0</v>
      </c>
      <c r="AU149" s="26"/>
      <c r="AV149" s="26"/>
      <c r="AW149" s="26"/>
      <c r="AX149" s="26">
        <f>SUM(Table1[[#This Row],[PQRes1]:[PQRes8]])</f>
        <v>0</v>
      </c>
      <c r="AY149" s="26"/>
      <c r="AZ149" s="26"/>
      <c r="BA149" s="26"/>
      <c r="BB149" s="26"/>
      <c r="BC149" s="26"/>
      <c r="BD149" s="26"/>
      <c r="BE149" s="26"/>
      <c r="BF149" s="26"/>
      <c r="BG149" s="26">
        <f>SUM(Table1[[#This Row],[PQCap1]:[PQCap4]])</f>
        <v>2</v>
      </c>
      <c r="BH149" s="26">
        <v>1</v>
      </c>
      <c r="BI149" s="26">
        <v>1</v>
      </c>
      <c r="BJ149" s="26"/>
      <c r="BK149" s="26"/>
      <c r="BL149" s="26">
        <f>Table1[[#This Row],[PQJustot]]+Table1[[#This Row],[PQSustot]]+Table1[[#This Row],[PQRestot]]+Table1[[#This Row],[PQCaptot]]</f>
        <v>2</v>
      </c>
      <c r="BM149" s="9" t="s">
        <v>366</v>
      </c>
      <c r="BN149" s="1" t="s">
        <v>921</v>
      </c>
      <c r="BO149" s="15" t="s">
        <v>603</v>
      </c>
      <c r="BP149" s="9">
        <v>2653</v>
      </c>
      <c r="BQ149" s="9">
        <v>2000</v>
      </c>
      <c r="BR149" s="9">
        <v>2002</v>
      </c>
      <c r="BS149" s="9">
        <v>2009</v>
      </c>
      <c r="BT149" s="9">
        <v>2013</v>
      </c>
    </row>
    <row r="150" spans="1:72" ht="13.05" customHeight="1" x14ac:dyDescent="0.3">
      <c r="A150" s="9" t="s">
        <v>1036</v>
      </c>
      <c r="B150" s="9" t="s">
        <v>972</v>
      </c>
      <c r="C150" s="9">
        <v>65</v>
      </c>
      <c r="D150" s="9" t="s">
        <v>14</v>
      </c>
      <c r="E150" s="9" t="s">
        <v>212</v>
      </c>
      <c r="F150" s="9" t="s">
        <v>264</v>
      </c>
      <c r="G150" s="12">
        <v>45808</v>
      </c>
      <c r="H150" s="9">
        <v>4500</v>
      </c>
      <c r="I150" s="13" t="s">
        <v>268</v>
      </c>
      <c r="J150" s="9" t="s">
        <v>312</v>
      </c>
      <c r="K150" s="9" t="s">
        <v>327</v>
      </c>
      <c r="L150" s="9">
        <v>0</v>
      </c>
      <c r="M150" s="9"/>
      <c r="N150" s="9">
        <f>SUM(Table1[[#This Row],[AJus1]:[AJus4]])</f>
        <v>0</v>
      </c>
      <c r="O150" s="9"/>
      <c r="P150" s="9"/>
      <c r="Q150" s="9"/>
      <c r="R150" s="9"/>
      <c r="S150" s="9">
        <f>SUM(Table1[[#This Row],[ASus1]:[ASus3]])</f>
        <v>0</v>
      </c>
      <c r="T150" s="9"/>
      <c r="U150" s="9"/>
      <c r="V150" s="9"/>
      <c r="W150" s="9">
        <f>SUM(Table1[[#This Row],[ARes1]:[ARes8]])</f>
        <v>0</v>
      </c>
      <c r="X150" s="9"/>
      <c r="Y150" s="9"/>
      <c r="Z150" s="9"/>
      <c r="AA150" s="9"/>
      <c r="AB150" s="9"/>
      <c r="AC150" s="9"/>
      <c r="AD150" s="9"/>
      <c r="AE150" s="9"/>
      <c r="AF150" s="26">
        <f>SUM(Table1[[#This Row],[ACap1]:[ACap4]])</f>
        <v>0</v>
      </c>
      <c r="AG150" s="9"/>
      <c r="AH150" s="9"/>
      <c r="AI150" s="9"/>
      <c r="AJ150" s="9"/>
      <c r="AK150" s="26">
        <f>Table1[[#This Row],[AJustot]]+Table1[[#This Row],[ASustot]]+Table1[[#This Row],[ARestot]]+Table1[[#This Row],[ACaptot]]</f>
        <v>0</v>
      </c>
      <c r="AL150" s="9">
        <f>Table1[[#This Row],[Aprice]]+Table1[[#This Row],[ANPCtot]]</f>
        <v>0</v>
      </c>
      <c r="AM150" s="9" t="e">
        <f>Table1[[#This Row],[ANPCtot]]/Table1[[#This Row],[APTot]]</f>
        <v>#DIV/0!</v>
      </c>
      <c r="AN150" s="9"/>
      <c r="AO150" s="9">
        <f>SUM(Table1[[#This Row],[PQJus1]:[PQJus4]])</f>
        <v>0</v>
      </c>
      <c r="AP150" s="9"/>
      <c r="AQ150" s="9"/>
      <c r="AR150" s="9"/>
      <c r="AS150" s="9"/>
      <c r="AT150" s="9">
        <f>SUM(Table1[[#This Row],[PQSus1]:[PQSus3]])</f>
        <v>0</v>
      </c>
      <c r="AU150" s="9"/>
      <c r="AV150" s="9"/>
      <c r="AW150" s="9"/>
      <c r="AX150" s="9">
        <f>SUM(Table1[[#This Row],[PQRes1]:[PQRes8]])</f>
        <v>0</v>
      </c>
      <c r="AY150" s="9"/>
      <c r="AZ150" s="9"/>
      <c r="BA150" s="9"/>
      <c r="BB150" s="9"/>
      <c r="BC150" s="9"/>
      <c r="BD150" s="9"/>
      <c r="BE150" s="9"/>
      <c r="BF150" s="9"/>
      <c r="BG150" s="26">
        <f>SUM(Table1[[#This Row],[PQCap1]:[PQCap4]])</f>
        <v>0</v>
      </c>
      <c r="BH150" s="9"/>
      <c r="BI150" s="9"/>
      <c r="BJ150" s="9"/>
      <c r="BK150" s="9"/>
      <c r="BL150" s="26">
        <f>Table1[[#This Row],[PQJustot]]+Table1[[#This Row],[PQSustot]]+Table1[[#This Row],[PQRestot]]+Table1[[#This Row],[PQCaptot]]</f>
        <v>0</v>
      </c>
      <c r="BM150" s="9"/>
      <c r="BN150" s="9"/>
      <c r="BO150" s="9"/>
      <c r="BP150" s="9">
        <v>16981</v>
      </c>
      <c r="BQ150" s="9"/>
      <c r="BR150" s="9"/>
      <c r="BS150" s="9"/>
      <c r="BT150" s="9"/>
    </row>
    <row r="151" spans="1:72" ht="13.05" customHeight="1" x14ac:dyDescent="0.3">
      <c r="A151" s="9" t="s">
        <v>377</v>
      </c>
      <c r="B151" s="9" t="s">
        <v>380</v>
      </c>
      <c r="C151" s="9">
        <v>8</v>
      </c>
      <c r="D151" s="9" t="s">
        <v>20</v>
      </c>
      <c r="E151" s="9" t="s">
        <v>90</v>
      </c>
      <c r="F151" s="9" t="s">
        <v>265</v>
      </c>
      <c r="G151" s="12">
        <v>45809</v>
      </c>
      <c r="H151" s="9">
        <v>2000</v>
      </c>
      <c r="I151" s="13" t="s">
        <v>272</v>
      </c>
      <c r="J151" s="9"/>
      <c r="K151" s="9" t="s">
        <v>329</v>
      </c>
      <c r="L151" s="9">
        <v>0</v>
      </c>
      <c r="M151" s="9"/>
      <c r="N151" s="9">
        <f>SUM(Table1[[#This Row],[AJus1]:[AJus4]])</f>
        <v>0</v>
      </c>
      <c r="O151" s="9"/>
      <c r="P151" s="9"/>
      <c r="Q151" s="9"/>
      <c r="R151" s="9"/>
      <c r="S151" s="9">
        <f>SUM(Table1[[#This Row],[ASus1]:[ASus3]])</f>
        <v>0</v>
      </c>
      <c r="T151" s="9"/>
      <c r="U151" s="9"/>
      <c r="V151" s="9"/>
      <c r="W151" s="9">
        <f>SUM(Table1[[#This Row],[ARes1]:[ARes8]])</f>
        <v>0</v>
      </c>
      <c r="X151" s="9"/>
      <c r="Y151" s="9"/>
      <c r="Z151" s="9"/>
      <c r="AA151" s="9"/>
      <c r="AB151" s="9"/>
      <c r="AC151" s="9"/>
      <c r="AD151" s="9"/>
      <c r="AE151" s="9"/>
      <c r="AF151" s="26">
        <f>SUM(Table1[[#This Row],[ACap1]:[ACap4]])</f>
        <v>0</v>
      </c>
      <c r="AG151" s="9"/>
      <c r="AH151" s="9"/>
      <c r="AI151" s="9"/>
      <c r="AJ151" s="9"/>
      <c r="AK151" s="26">
        <f>Table1[[#This Row],[AJustot]]+Table1[[#This Row],[ASustot]]+Table1[[#This Row],[ARestot]]+Table1[[#This Row],[ACaptot]]</f>
        <v>0</v>
      </c>
      <c r="AL151" s="9">
        <f>Table1[[#This Row],[Aprice]]+Table1[[#This Row],[ANPCtot]]</f>
        <v>0</v>
      </c>
      <c r="AM151" s="9" t="e">
        <f>Table1[[#This Row],[ANPCtot]]/Table1[[#This Row],[APTot]]</f>
        <v>#DIV/0!</v>
      </c>
      <c r="AN151" s="9"/>
      <c r="AO151" s="9">
        <f>SUM(Table1[[#This Row],[PQJus1]:[PQJus4]])</f>
        <v>0</v>
      </c>
      <c r="AP151" s="9"/>
      <c r="AQ151" s="9"/>
      <c r="AR151" s="9"/>
      <c r="AS151" s="9"/>
      <c r="AT151" s="9">
        <f>SUM(Table1[[#This Row],[PQSus1]:[PQSus3]])</f>
        <v>0</v>
      </c>
      <c r="AU151" s="9"/>
      <c r="AV151" s="9"/>
      <c r="AW151" s="9"/>
      <c r="AX151" s="9">
        <f>SUM(Table1[[#This Row],[PQRes1]:[PQRes8]])</f>
        <v>0</v>
      </c>
      <c r="AY151" s="9"/>
      <c r="AZ151" s="9"/>
      <c r="BA151" s="9"/>
      <c r="BB151" s="9"/>
      <c r="BC151" s="9"/>
      <c r="BD151" s="9"/>
      <c r="BE151" s="9"/>
      <c r="BF151" s="9"/>
      <c r="BG151" s="26">
        <f>SUM(Table1[[#This Row],[PQCap1]:[PQCap4]])</f>
        <v>0</v>
      </c>
      <c r="BH151" s="9"/>
      <c r="BI151" s="9"/>
      <c r="BJ151" s="9"/>
      <c r="BK151" s="9"/>
      <c r="BL151" s="26">
        <f>Table1[[#This Row],[PQJustot]]+Table1[[#This Row],[PQSustot]]+Table1[[#This Row],[PQRestot]]+Table1[[#This Row],[PQCaptot]]</f>
        <v>0</v>
      </c>
      <c r="BM151" s="9"/>
      <c r="BN151" s="9"/>
      <c r="BO151" s="9"/>
      <c r="BP151" s="9">
        <v>0</v>
      </c>
      <c r="BQ151" s="9"/>
      <c r="BR151" s="9"/>
      <c r="BS151" s="9"/>
      <c r="BT151" s="9"/>
    </row>
    <row r="152" spans="1:72" ht="13.05" customHeight="1" x14ac:dyDescent="0.3">
      <c r="A152" s="9" t="s">
        <v>442</v>
      </c>
      <c r="B152" s="9" t="s">
        <v>468</v>
      </c>
      <c r="C152" s="9">
        <v>27</v>
      </c>
      <c r="D152" s="9" t="s">
        <v>9</v>
      </c>
      <c r="E152" s="9" t="s">
        <v>45</v>
      </c>
      <c r="F152" s="9" t="s">
        <v>265</v>
      </c>
      <c r="G152" s="12">
        <v>45809</v>
      </c>
      <c r="H152" s="9">
        <v>1000</v>
      </c>
      <c r="I152" s="13" t="s">
        <v>271</v>
      </c>
      <c r="J152" s="9" t="s">
        <v>276</v>
      </c>
      <c r="K152" s="9" t="s">
        <v>327</v>
      </c>
      <c r="L152" s="26">
        <v>1</v>
      </c>
      <c r="M152" s="26">
        <v>100</v>
      </c>
      <c r="N152" s="26">
        <f>SUM(Table1[[#This Row],[AJus1]:[AJus4]])</f>
        <v>0</v>
      </c>
      <c r="O152" s="26"/>
      <c r="P152" s="26"/>
      <c r="Q152" s="26"/>
      <c r="R152" s="26"/>
      <c r="S152" s="26">
        <f>SUM(Table1[[#This Row],[ASus1]:[ASus3]])</f>
        <v>0</v>
      </c>
      <c r="T152" s="26"/>
      <c r="U152" s="26"/>
      <c r="V152" s="26"/>
      <c r="W152" s="26">
        <f>SUM(Table1[[#This Row],[ARes1]:[ARes8]])</f>
        <v>0</v>
      </c>
      <c r="X152" s="26"/>
      <c r="Y152" s="26"/>
      <c r="Z152" s="26"/>
      <c r="AA152" s="26"/>
      <c r="AB152" s="26"/>
      <c r="AC152" s="26"/>
      <c r="AD152" s="26"/>
      <c r="AE152" s="26"/>
      <c r="AF152" s="26">
        <f>SUM(Table1[[#This Row],[ACap1]:[ACap4]])</f>
        <v>0</v>
      </c>
      <c r="AG152" s="26"/>
      <c r="AH152" s="26"/>
      <c r="AI152" s="26"/>
      <c r="AJ152" s="26"/>
      <c r="AK152" s="26">
        <f>Table1[[#This Row],[AJustot]]+Table1[[#This Row],[ASustot]]+Table1[[#This Row],[ARestot]]+Table1[[#This Row],[ACaptot]]</f>
        <v>0</v>
      </c>
      <c r="AL152" s="26">
        <f>Table1[[#This Row],[Aprice]]+Table1[[#This Row],[ANPCtot]]</f>
        <v>100</v>
      </c>
      <c r="AM152" s="26">
        <f>Table1[[#This Row],[ANPCtot]]/Table1[[#This Row],[APTot]]</f>
        <v>0</v>
      </c>
      <c r="AN152" s="26"/>
      <c r="AO152" s="26">
        <f>SUM(Table1[[#This Row],[PQJus1]:[PQJus4]])</f>
        <v>0</v>
      </c>
      <c r="AP152" s="26"/>
      <c r="AQ152" s="26"/>
      <c r="AR152" s="26"/>
      <c r="AS152" s="26"/>
      <c r="AT152" s="26">
        <f>SUM(Table1[[#This Row],[PQSus1]:[PQSus3]])</f>
        <v>0</v>
      </c>
      <c r="AU152" s="26"/>
      <c r="AV152" s="26"/>
      <c r="AW152" s="26"/>
      <c r="AX152" s="26">
        <f>SUM(Table1[[#This Row],[PQRes1]:[PQRes8]])</f>
        <v>0</v>
      </c>
      <c r="AY152" s="26"/>
      <c r="AZ152" s="26"/>
      <c r="BA152" s="26"/>
      <c r="BB152" s="26"/>
      <c r="BC152" s="26"/>
      <c r="BD152" s="26"/>
      <c r="BE152" s="26"/>
      <c r="BF152" s="26"/>
      <c r="BG152" s="26">
        <f>SUM(Table1[[#This Row],[PQCap1]:[PQCap4]])</f>
        <v>1</v>
      </c>
      <c r="BH152" s="26"/>
      <c r="BI152" s="26">
        <v>1</v>
      </c>
      <c r="BJ152" s="26"/>
      <c r="BK152" s="26"/>
      <c r="BL152" s="26">
        <f>Table1[[#This Row],[PQJustot]]+Table1[[#This Row],[PQSustot]]+Table1[[#This Row],[PQRestot]]+Table1[[#This Row],[PQCaptot]]</f>
        <v>1</v>
      </c>
      <c r="BM152" s="15" t="s">
        <v>471</v>
      </c>
      <c r="BN152" s="15" t="s">
        <v>470</v>
      </c>
      <c r="BO152" s="15" t="s">
        <v>552</v>
      </c>
      <c r="BP152" s="9">
        <v>9624</v>
      </c>
      <c r="BQ152">
        <v>2004</v>
      </c>
      <c r="BR152">
        <v>2010</v>
      </c>
      <c r="BS152">
        <v>2013</v>
      </c>
      <c r="BT152">
        <v>2014</v>
      </c>
    </row>
    <row r="153" spans="1:72" ht="13.05" customHeight="1" x14ac:dyDescent="0.3">
      <c r="A153" s="9" t="s">
        <v>443</v>
      </c>
      <c r="B153" s="9" t="s">
        <v>468</v>
      </c>
      <c r="C153" s="9">
        <v>28</v>
      </c>
      <c r="D153" s="9" t="s">
        <v>9</v>
      </c>
      <c r="E153" s="9" t="s">
        <v>55</v>
      </c>
      <c r="F153" s="9" t="s">
        <v>265</v>
      </c>
      <c r="G153" s="12">
        <v>45870</v>
      </c>
      <c r="H153" s="9">
        <v>2000</v>
      </c>
      <c r="I153" s="13" t="s">
        <v>270</v>
      </c>
      <c r="J153" s="9"/>
      <c r="K153" s="9" t="s">
        <v>657</v>
      </c>
      <c r="L153" s="26">
        <v>1</v>
      </c>
      <c r="M153" s="26">
        <v>60</v>
      </c>
      <c r="N153" s="26">
        <f>SUM(Table1[[#This Row],[AJus1]:[AJus4]])</f>
        <v>0</v>
      </c>
      <c r="O153" s="26"/>
      <c r="P153" s="26"/>
      <c r="Q153" s="26"/>
      <c r="R153" s="26"/>
      <c r="S153" s="26">
        <f>SUM(Table1[[#This Row],[ASus1]:[ASus3]])</f>
        <v>20</v>
      </c>
      <c r="T153" s="26">
        <v>10</v>
      </c>
      <c r="U153" s="26"/>
      <c r="V153" s="26">
        <v>10</v>
      </c>
      <c r="W153" s="26">
        <f>SUM(Table1[[#This Row],[ARes1]:[ARes8]])</f>
        <v>20</v>
      </c>
      <c r="X153" s="26"/>
      <c r="Y153" s="26"/>
      <c r="Z153" s="26"/>
      <c r="AA153" s="26"/>
      <c r="AB153" s="26">
        <v>10</v>
      </c>
      <c r="AC153" s="26"/>
      <c r="AD153" s="26"/>
      <c r="AE153" s="26">
        <v>10</v>
      </c>
      <c r="AF153" s="26">
        <f>SUM(Table1[[#This Row],[ACap1]:[ACap4]])</f>
        <v>0</v>
      </c>
      <c r="AG153" s="26"/>
      <c r="AH153" s="26"/>
      <c r="AI153" s="26"/>
      <c r="AJ153" s="26"/>
      <c r="AK153" s="26">
        <f>Table1[[#This Row],[AJustot]]+Table1[[#This Row],[ASustot]]+Table1[[#This Row],[ARestot]]+Table1[[#This Row],[ACaptot]]</f>
        <v>40</v>
      </c>
      <c r="AL153" s="26">
        <f>Table1[[#This Row],[Aprice]]+Table1[[#This Row],[ANPCtot]]</f>
        <v>100</v>
      </c>
      <c r="AM153" s="26">
        <f>Table1[[#This Row],[ANPCtot]]/Table1[[#This Row],[APTot]]</f>
        <v>0.4</v>
      </c>
      <c r="AN153" s="26"/>
      <c r="AO153" s="26">
        <f>SUM(Table1[[#This Row],[PQJus1]:[PQJus4]])</f>
        <v>0</v>
      </c>
      <c r="AP153" s="26"/>
      <c r="AQ153" s="26"/>
      <c r="AR153" s="26"/>
      <c r="AS153" s="26"/>
      <c r="AT153" s="26">
        <f>SUM(Table1[[#This Row],[PQSus1]:[PQSus3]])</f>
        <v>0</v>
      </c>
      <c r="AU153" s="26"/>
      <c r="AV153" s="26"/>
      <c r="AW153" s="26"/>
      <c r="AX153" s="26">
        <f>SUM(Table1[[#This Row],[PQRes1]:[PQRes8]])</f>
        <v>0</v>
      </c>
      <c r="AY153" s="26"/>
      <c r="AZ153" s="26"/>
      <c r="BA153" s="26"/>
      <c r="BB153" s="26"/>
      <c r="BC153" s="26"/>
      <c r="BD153" s="26"/>
      <c r="BE153" s="26"/>
      <c r="BF153" s="26"/>
      <c r="BG153" s="26">
        <f>SUM(Table1[[#This Row],[PQCap1]:[PQCap4]])</f>
        <v>1</v>
      </c>
      <c r="BH153" s="26"/>
      <c r="BI153" s="26">
        <v>1</v>
      </c>
      <c r="BJ153" s="26"/>
      <c r="BK153" s="26"/>
      <c r="BL153" s="26">
        <f>Table1[[#This Row],[PQJustot]]+Table1[[#This Row],[PQSustot]]+Table1[[#This Row],[PQRestot]]+Table1[[#This Row],[PQCaptot]]</f>
        <v>1</v>
      </c>
      <c r="BM153" s="15" t="s">
        <v>471</v>
      </c>
      <c r="BN153" s="15" t="s">
        <v>470</v>
      </c>
      <c r="BO153" s="15" t="s">
        <v>552</v>
      </c>
      <c r="BP153" s="9">
        <v>9624</v>
      </c>
      <c r="BQ153">
        <v>2004</v>
      </c>
      <c r="BR153">
        <v>2010</v>
      </c>
      <c r="BS153">
        <v>2013</v>
      </c>
      <c r="BT153">
        <v>2014</v>
      </c>
    </row>
    <row r="154" spans="1:72" ht="13.05" customHeight="1" x14ac:dyDescent="0.3">
      <c r="A154" s="9" t="s">
        <v>444</v>
      </c>
      <c r="B154" s="9" t="s">
        <v>468</v>
      </c>
      <c r="C154" s="9">
        <v>29</v>
      </c>
      <c r="D154" s="9" t="s">
        <v>9</v>
      </c>
      <c r="E154" s="9" t="s">
        <v>70</v>
      </c>
      <c r="F154" s="9" t="s">
        <v>265</v>
      </c>
      <c r="G154" s="12">
        <v>45870</v>
      </c>
      <c r="H154" s="9">
        <v>500</v>
      </c>
      <c r="I154" s="13" t="s">
        <v>270</v>
      </c>
      <c r="J154" s="9"/>
      <c r="K154" s="9" t="s">
        <v>657</v>
      </c>
      <c r="L154" s="26">
        <v>1</v>
      </c>
      <c r="M154" s="26">
        <v>60</v>
      </c>
      <c r="N154" s="26">
        <f>SUM(Table1[[#This Row],[AJus1]:[AJus4]])</f>
        <v>0</v>
      </c>
      <c r="O154" s="26"/>
      <c r="P154" s="26"/>
      <c r="Q154" s="26"/>
      <c r="R154" s="26"/>
      <c r="S154" s="26">
        <f>SUM(Table1[[#This Row],[ASus1]:[ASus3]])</f>
        <v>20</v>
      </c>
      <c r="T154" s="26">
        <v>10</v>
      </c>
      <c r="U154" s="26"/>
      <c r="V154" s="26">
        <v>10</v>
      </c>
      <c r="W154" s="26">
        <f>SUM(Table1[[#This Row],[ARes1]:[ARes8]])</f>
        <v>20</v>
      </c>
      <c r="X154" s="26"/>
      <c r="Y154" s="26"/>
      <c r="Z154" s="26"/>
      <c r="AA154" s="26"/>
      <c r="AB154" s="26">
        <v>10</v>
      </c>
      <c r="AC154" s="26"/>
      <c r="AD154" s="26"/>
      <c r="AE154" s="26">
        <v>10</v>
      </c>
      <c r="AF154" s="26">
        <f>SUM(Table1[[#This Row],[ACap1]:[ACap4]])</f>
        <v>0</v>
      </c>
      <c r="AG154" s="26"/>
      <c r="AH154" s="26"/>
      <c r="AI154" s="26"/>
      <c r="AJ154" s="26"/>
      <c r="AK154" s="26">
        <f>Table1[[#This Row],[AJustot]]+Table1[[#This Row],[ASustot]]+Table1[[#This Row],[ARestot]]+Table1[[#This Row],[ACaptot]]</f>
        <v>40</v>
      </c>
      <c r="AL154" s="26">
        <f>Table1[[#This Row],[Aprice]]+Table1[[#This Row],[ANPCtot]]</f>
        <v>100</v>
      </c>
      <c r="AM154" s="26">
        <f>Table1[[#This Row],[ANPCtot]]/Table1[[#This Row],[APTot]]</f>
        <v>0.4</v>
      </c>
      <c r="AN154" s="26"/>
      <c r="AO154" s="26">
        <f>SUM(Table1[[#This Row],[PQJus1]:[PQJus4]])</f>
        <v>0</v>
      </c>
      <c r="AP154" s="26"/>
      <c r="AQ154" s="26"/>
      <c r="AR154" s="26"/>
      <c r="AS154" s="26"/>
      <c r="AT154" s="26">
        <f>SUM(Table1[[#This Row],[PQSus1]:[PQSus3]])</f>
        <v>0</v>
      </c>
      <c r="AU154" s="26"/>
      <c r="AV154" s="26"/>
      <c r="AW154" s="26"/>
      <c r="AX154" s="26">
        <f>SUM(Table1[[#This Row],[PQRes1]:[PQRes8]])</f>
        <v>0</v>
      </c>
      <c r="AY154" s="26"/>
      <c r="AZ154" s="26"/>
      <c r="BA154" s="26"/>
      <c r="BB154" s="26"/>
      <c r="BC154" s="26"/>
      <c r="BD154" s="26"/>
      <c r="BE154" s="26"/>
      <c r="BF154" s="26"/>
      <c r="BG154" s="26">
        <f>SUM(Table1[[#This Row],[PQCap1]:[PQCap4]])</f>
        <v>1</v>
      </c>
      <c r="BH154" s="26"/>
      <c r="BI154" s="26">
        <v>1</v>
      </c>
      <c r="BJ154" s="26"/>
      <c r="BK154" s="26"/>
      <c r="BL154" s="26">
        <f>Table1[[#This Row],[PQJustot]]+Table1[[#This Row],[PQSustot]]+Table1[[#This Row],[PQRestot]]+Table1[[#This Row],[PQCaptot]]</f>
        <v>1</v>
      </c>
      <c r="BM154" s="15" t="s">
        <v>471</v>
      </c>
      <c r="BN154" s="15" t="s">
        <v>470</v>
      </c>
      <c r="BO154" s="15" t="s">
        <v>552</v>
      </c>
      <c r="BP154" s="9">
        <v>9624</v>
      </c>
      <c r="BQ154">
        <v>2004</v>
      </c>
      <c r="BR154">
        <v>2010</v>
      </c>
      <c r="BS154">
        <v>2013</v>
      </c>
      <c r="BT154">
        <v>2014</v>
      </c>
    </row>
    <row r="155" spans="1:72" ht="13.05" customHeight="1" x14ac:dyDescent="0.3">
      <c r="A155" s="9" t="s">
        <v>382</v>
      </c>
      <c r="B155" s="9" t="s">
        <v>386</v>
      </c>
      <c r="C155" s="9">
        <v>2</v>
      </c>
      <c r="D155" s="9" t="s">
        <v>19</v>
      </c>
      <c r="E155" s="9" t="s">
        <v>97</v>
      </c>
      <c r="F155" s="9" t="s">
        <v>265</v>
      </c>
      <c r="G155" s="12">
        <v>45901</v>
      </c>
      <c r="H155" s="9">
        <v>1600</v>
      </c>
      <c r="I155" s="13" t="s">
        <v>270</v>
      </c>
      <c r="J155" s="9"/>
      <c r="K155" s="9" t="s">
        <v>329</v>
      </c>
      <c r="L155" s="26">
        <v>1</v>
      </c>
      <c r="M155" s="26">
        <v>100</v>
      </c>
      <c r="N155" s="26">
        <f>SUM(Table1[[#This Row],[AJus1]:[AJus4]])</f>
        <v>0</v>
      </c>
      <c r="O155" s="26"/>
      <c r="P155" s="26"/>
      <c r="Q155" s="26"/>
      <c r="R155" s="26"/>
      <c r="S155" s="26">
        <f>SUM(Table1[[#This Row],[ASus1]:[ASus3]])</f>
        <v>0</v>
      </c>
      <c r="T155" s="26"/>
      <c r="U155" s="26"/>
      <c r="V155" s="26"/>
      <c r="W155" s="26">
        <f>SUM(Table1[[#This Row],[ARes1]:[ARes8]])</f>
        <v>0</v>
      </c>
      <c r="X155" s="26"/>
      <c r="Y155" s="26"/>
      <c r="Z155" s="26"/>
      <c r="AA155" s="26"/>
      <c r="AB155" s="26"/>
      <c r="AC155" s="26"/>
      <c r="AD155" s="26"/>
      <c r="AE155" s="26"/>
      <c r="AF155" s="26">
        <f>SUM(Table1[[#This Row],[ACap1]:[ACap4]])</f>
        <v>0</v>
      </c>
      <c r="AG155" s="26"/>
      <c r="AH155" s="26"/>
      <c r="AI155" s="26"/>
      <c r="AJ155" s="26"/>
      <c r="AK155" s="26">
        <f>Table1[[#This Row],[AJustot]]+Table1[[#This Row],[ASustot]]+Table1[[#This Row],[ARestot]]+Table1[[#This Row],[ACaptot]]</f>
        <v>0</v>
      </c>
      <c r="AL155" s="26">
        <f>Table1[[#This Row],[Aprice]]+Table1[[#This Row],[ANPCtot]]</f>
        <v>100</v>
      </c>
      <c r="AM155" s="26">
        <f>Table1[[#This Row],[ANPCtot]]/Table1[[#This Row],[APTot]]</f>
        <v>0</v>
      </c>
      <c r="AN155" s="26"/>
      <c r="AO155" s="26">
        <f>SUM(Table1[[#This Row],[PQJus1]:[PQJus4]])</f>
        <v>0</v>
      </c>
      <c r="AP155" s="26"/>
      <c r="AQ155" s="26"/>
      <c r="AR155" s="26"/>
      <c r="AS155" s="26"/>
      <c r="AT155" s="26">
        <f>SUM(Table1[[#This Row],[PQSus1]:[PQSus3]])</f>
        <v>0</v>
      </c>
      <c r="AU155" s="26"/>
      <c r="AV155" s="26"/>
      <c r="AW155" s="26"/>
      <c r="AX155" s="26">
        <f>SUM(Table1[[#This Row],[PQRes1]:[PQRes8]])</f>
        <v>0</v>
      </c>
      <c r="AY155" s="26"/>
      <c r="AZ155" s="26"/>
      <c r="BA155" s="26"/>
      <c r="BB155" s="26"/>
      <c r="BC155" s="26"/>
      <c r="BD155" s="26"/>
      <c r="BE155" s="26"/>
      <c r="BF155" s="26"/>
      <c r="BG155" s="26">
        <f>SUM(Table1[[#This Row],[PQCap1]:[PQCap4]])</f>
        <v>0</v>
      </c>
      <c r="BH155" s="26"/>
      <c r="BI155" s="26"/>
      <c r="BJ155" s="26"/>
      <c r="BK155" s="26"/>
      <c r="BL155" s="26">
        <f>Table1[[#This Row],[PQJustot]]+Table1[[#This Row],[PQSustot]]+Table1[[#This Row],[PQRestot]]+Table1[[#This Row],[PQCaptot]]</f>
        <v>0</v>
      </c>
      <c r="BM155" s="9" t="s">
        <v>366</v>
      </c>
      <c r="BN155" s="15" t="s">
        <v>556</v>
      </c>
      <c r="BO155" s="9"/>
      <c r="BP155" s="9">
        <v>71</v>
      </c>
      <c r="BQ155" s="9">
        <v>2008</v>
      </c>
      <c r="BR155" s="9"/>
      <c r="BS155" s="9"/>
      <c r="BT155" s="9"/>
    </row>
    <row r="156" spans="1:72" ht="13.05" customHeight="1" x14ac:dyDescent="0.3">
      <c r="A156" s="9" t="s">
        <v>383</v>
      </c>
      <c r="B156" s="9" t="s">
        <v>386</v>
      </c>
      <c r="C156" s="9">
        <v>3</v>
      </c>
      <c r="D156" s="9" t="s">
        <v>19</v>
      </c>
      <c r="E156" s="9" t="s">
        <v>181</v>
      </c>
      <c r="F156" s="9" t="s">
        <v>265</v>
      </c>
      <c r="G156" s="12">
        <v>45901</v>
      </c>
      <c r="H156" s="9">
        <v>1400</v>
      </c>
      <c r="I156" s="13" t="s">
        <v>270</v>
      </c>
      <c r="J156" s="9"/>
      <c r="K156" s="9" t="s">
        <v>329</v>
      </c>
      <c r="L156" s="26">
        <v>1</v>
      </c>
      <c r="M156" s="26">
        <v>100</v>
      </c>
      <c r="N156" s="26">
        <f>SUM(Table1[[#This Row],[AJus1]:[AJus4]])</f>
        <v>0</v>
      </c>
      <c r="O156" s="26"/>
      <c r="P156" s="26"/>
      <c r="Q156" s="26"/>
      <c r="R156" s="26"/>
      <c r="S156" s="26">
        <f>SUM(Table1[[#This Row],[ASus1]:[ASus3]])</f>
        <v>0</v>
      </c>
      <c r="T156" s="26"/>
      <c r="U156" s="26"/>
      <c r="V156" s="26"/>
      <c r="W156" s="26">
        <f>SUM(Table1[[#This Row],[ARes1]:[ARes8]])</f>
        <v>0</v>
      </c>
      <c r="X156" s="26"/>
      <c r="Y156" s="26"/>
      <c r="Z156" s="26"/>
      <c r="AA156" s="26"/>
      <c r="AB156" s="26"/>
      <c r="AC156" s="26"/>
      <c r="AD156" s="26"/>
      <c r="AE156" s="26"/>
      <c r="AF156" s="26">
        <f>SUM(Table1[[#This Row],[ACap1]:[ACap4]])</f>
        <v>0</v>
      </c>
      <c r="AG156" s="26"/>
      <c r="AH156" s="26"/>
      <c r="AI156" s="26"/>
      <c r="AJ156" s="26"/>
      <c r="AK156" s="26">
        <f>Table1[[#This Row],[AJustot]]+Table1[[#This Row],[ASustot]]+Table1[[#This Row],[ARestot]]+Table1[[#This Row],[ACaptot]]</f>
        <v>0</v>
      </c>
      <c r="AL156" s="26">
        <f>Table1[[#This Row],[Aprice]]+Table1[[#This Row],[ANPCtot]]</f>
        <v>100</v>
      </c>
      <c r="AM156" s="26">
        <f>Table1[[#This Row],[ANPCtot]]/Table1[[#This Row],[APTot]]</f>
        <v>0</v>
      </c>
      <c r="AN156" s="26"/>
      <c r="AO156" s="26">
        <f>SUM(Table1[[#This Row],[PQJus1]:[PQJus4]])</f>
        <v>0</v>
      </c>
      <c r="AP156" s="26"/>
      <c r="AQ156" s="26"/>
      <c r="AR156" s="26"/>
      <c r="AS156" s="26"/>
      <c r="AT156" s="26">
        <f>SUM(Table1[[#This Row],[PQSus1]:[PQSus3]])</f>
        <v>0</v>
      </c>
      <c r="AU156" s="26"/>
      <c r="AV156" s="26"/>
      <c r="AW156" s="26"/>
      <c r="AX156" s="26">
        <f>SUM(Table1[[#This Row],[PQRes1]:[PQRes8]])</f>
        <v>0</v>
      </c>
      <c r="AY156" s="26"/>
      <c r="AZ156" s="26"/>
      <c r="BA156" s="26"/>
      <c r="BB156" s="26"/>
      <c r="BC156" s="26"/>
      <c r="BD156" s="26"/>
      <c r="BE156" s="26"/>
      <c r="BF156" s="26"/>
      <c r="BG156" s="26">
        <f>SUM(Table1[[#This Row],[PQCap1]:[PQCap4]])</f>
        <v>0</v>
      </c>
      <c r="BH156" s="26"/>
      <c r="BI156" s="26"/>
      <c r="BJ156" s="26"/>
      <c r="BK156" s="26"/>
      <c r="BL156" s="26">
        <f>Table1[[#This Row],[PQJustot]]+Table1[[#This Row],[PQSustot]]+Table1[[#This Row],[PQRestot]]+Table1[[#This Row],[PQCaptot]]</f>
        <v>0</v>
      </c>
      <c r="BM156" s="9" t="s">
        <v>366</v>
      </c>
      <c r="BN156" s="15" t="s">
        <v>556</v>
      </c>
      <c r="BO156" s="9"/>
      <c r="BP156" s="9">
        <v>71</v>
      </c>
      <c r="BQ156" s="9">
        <v>2008</v>
      </c>
      <c r="BR156" s="9"/>
      <c r="BS156" s="9"/>
      <c r="BT156" s="9"/>
    </row>
    <row r="157" spans="1:72" ht="13.05" customHeight="1" x14ac:dyDescent="0.3">
      <c r="A157" s="9" t="s">
        <v>493</v>
      </c>
      <c r="B157" s="9" t="s">
        <v>494</v>
      </c>
      <c r="C157" s="9">
        <v>3</v>
      </c>
      <c r="D157" s="9" t="s">
        <v>23</v>
      </c>
      <c r="E157" s="9" t="s">
        <v>100</v>
      </c>
      <c r="F157" s="9" t="s">
        <v>265</v>
      </c>
      <c r="G157" s="12">
        <v>45908</v>
      </c>
      <c r="H157" s="9">
        <v>700</v>
      </c>
      <c r="I157" s="13" t="s">
        <v>268</v>
      </c>
      <c r="J157" s="9"/>
      <c r="K157" s="9" t="s">
        <v>329</v>
      </c>
      <c r="L157" s="26">
        <v>1</v>
      </c>
      <c r="M157" s="26">
        <v>100</v>
      </c>
      <c r="N157" s="26">
        <f>SUM(Table1[[#This Row],[AJus1]:[AJus4]])</f>
        <v>0</v>
      </c>
      <c r="O157" s="26"/>
      <c r="P157" s="26"/>
      <c r="Q157" s="26"/>
      <c r="R157" s="26"/>
      <c r="S157" s="26">
        <f>SUM(Table1[[#This Row],[ASus1]:[ASus3]])</f>
        <v>0</v>
      </c>
      <c r="T157" s="26"/>
      <c r="U157" s="26"/>
      <c r="V157" s="26"/>
      <c r="W157" s="26">
        <f>SUM(Table1[[#This Row],[ARes1]:[ARes8]])</f>
        <v>0</v>
      </c>
      <c r="X157" s="26"/>
      <c r="Y157" s="26"/>
      <c r="Z157" s="26"/>
      <c r="AA157" s="26"/>
      <c r="AB157" s="26"/>
      <c r="AC157" s="26"/>
      <c r="AD157" s="26"/>
      <c r="AE157" s="26"/>
      <c r="AF157" s="26">
        <f>SUM(Table1[[#This Row],[ACap1]:[ACap4]])</f>
        <v>0</v>
      </c>
      <c r="AG157" s="26"/>
      <c r="AH157" s="26"/>
      <c r="AI157" s="26"/>
      <c r="AJ157" s="26"/>
      <c r="AK157" s="26">
        <f>Table1[[#This Row],[AJustot]]+Table1[[#This Row],[ASustot]]+Table1[[#This Row],[ARestot]]+Table1[[#This Row],[ACaptot]]</f>
        <v>0</v>
      </c>
      <c r="AL157" s="26">
        <f>Table1[[#This Row],[Aprice]]+Table1[[#This Row],[ANPCtot]]</f>
        <v>100</v>
      </c>
      <c r="AM157" s="26">
        <f>Table1[[#This Row],[ANPCtot]]/Table1[[#This Row],[APTot]]</f>
        <v>0</v>
      </c>
      <c r="AN157" s="26"/>
      <c r="AO157" s="26">
        <f>SUM(Table1[[#This Row],[PQJus1]:[PQJus4]])</f>
        <v>0</v>
      </c>
      <c r="AP157" s="26"/>
      <c r="AQ157" s="26"/>
      <c r="AR157" s="26"/>
      <c r="AS157" s="26"/>
      <c r="AT157" s="26">
        <f>SUM(Table1[[#This Row],[PQSus1]:[PQSus3]])</f>
        <v>0</v>
      </c>
      <c r="AU157" s="26"/>
      <c r="AV157" s="26"/>
      <c r="AW157" s="26"/>
      <c r="AX157" s="26">
        <f>SUM(Table1[[#This Row],[PQRes1]:[PQRes8]])</f>
        <v>0</v>
      </c>
      <c r="AY157" s="26"/>
      <c r="AZ157" s="26"/>
      <c r="BA157" s="26"/>
      <c r="BB157" s="26"/>
      <c r="BC157" s="26"/>
      <c r="BD157" s="26"/>
      <c r="BE157" s="26"/>
      <c r="BF157" s="26"/>
      <c r="BG157" s="26">
        <f>SUM(Table1[[#This Row],[PQCap1]:[PQCap4]])</f>
        <v>2</v>
      </c>
      <c r="BH157" s="26">
        <v>1</v>
      </c>
      <c r="BI157" s="26">
        <v>1</v>
      </c>
      <c r="BJ157" s="26"/>
      <c r="BK157" s="26"/>
      <c r="BL157" s="26">
        <f>Table1[[#This Row],[PQJustot]]+Table1[[#This Row],[PQSustot]]+Table1[[#This Row],[PQRestot]]+Table1[[#This Row],[PQCaptot]]</f>
        <v>2</v>
      </c>
      <c r="BM157" s="15" t="s">
        <v>579</v>
      </c>
      <c r="BN157" s="9" t="s">
        <v>367</v>
      </c>
      <c r="BO157" s="9"/>
      <c r="BP157" s="9">
        <v>0</v>
      </c>
      <c r="BQ157" s="9"/>
      <c r="BR157" s="9"/>
      <c r="BS157" s="9"/>
      <c r="BT157" s="9"/>
    </row>
    <row r="158" spans="1:72" ht="13.05" customHeight="1" x14ac:dyDescent="0.3">
      <c r="A158" s="9" t="s">
        <v>522</v>
      </c>
      <c r="B158" s="9" t="s">
        <v>520</v>
      </c>
      <c r="C158" s="9">
        <v>2</v>
      </c>
      <c r="D158" s="9" t="s">
        <v>17</v>
      </c>
      <c r="E158" s="9" t="s">
        <v>102</v>
      </c>
      <c r="F158" s="9" t="s">
        <v>264</v>
      </c>
      <c r="G158" s="12">
        <v>45915</v>
      </c>
      <c r="H158" s="9">
        <v>1500</v>
      </c>
      <c r="I158" s="13"/>
      <c r="J158" s="9"/>
      <c r="K158" s="9" t="s">
        <v>327</v>
      </c>
      <c r="L158" s="9">
        <v>0</v>
      </c>
      <c r="M158" s="9"/>
      <c r="N158" s="9">
        <f>SUM(Table1[[#This Row],[AJus1]:[AJus4]])</f>
        <v>0</v>
      </c>
      <c r="O158" s="9"/>
      <c r="P158" s="9"/>
      <c r="Q158" s="9"/>
      <c r="R158" s="9"/>
      <c r="S158" s="9">
        <f>SUM(Table1[[#This Row],[ASus1]:[ASus3]])</f>
        <v>0</v>
      </c>
      <c r="T158" s="9"/>
      <c r="U158" s="9"/>
      <c r="V158" s="9"/>
      <c r="W158" s="9">
        <f>SUM(Table1[[#This Row],[ARes1]:[ARes8]])</f>
        <v>0</v>
      </c>
      <c r="X158" s="9"/>
      <c r="Y158" s="9"/>
      <c r="Z158" s="9"/>
      <c r="AA158" s="9"/>
      <c r="AB158" s="9"/>
      <c r="AC158" s="9"/>
      <c r="AD158" s="9"/>
      <c r="AE158" s="9"/>
      <c r="AF158" s="26">
        <f>SUM(Table1[[#This Row],[ACap1]:[ACap4]])</f>
        <v>0</v>
      </c>
      <c r="AG158" s="9"/>
      <c r="AH158" s="9"/>
      <c r="AI158" s="9"/>
      <c r="AJ158" s="9"/>
      <c r="AK158" s="26">
        <f>Table1[[#This Row],[AJustot]]+Table1[[#This Row],[ASustot]]+Table1[[#This Row],[ARestot]]+Table1[[#This Row],[ACaptot]]</f>
        <v>0</v>
      </c>
      <c r="AL158" s="9">
        <f>Table1[[#This Row],[Aprice]]+Table1[[#This Row],[ANPCtot]]</f>
        <v>0</v>
      </c>
      <c r="AM158" s="9" t="e">
        <f>Table1[[#This Row],[ANPCtot]]/Table1[[#This Row],[APTot]]</f>
        <v>#DIV/0!</v>
      </c>
      <c r="AN158" s="9"/>
      <c r="AO158" s="9">
        <f>SUM(Table1[[#This Row],[PQJus1]:[PQJus4]])</f>
        <v>0</v>
      </c>
      <c r="AP158" s="9"/>
      <c r="AQ158" s="9"/>
      <c r="AR158" s="9"/>
      <c r="AS158" s="9"/>
      <c r="AT158" s="9">
        <f>SUM(Table1[[#This Row],[PQSus1]:[PQSus3]])</f>
        <v>0</v>
      </c>
      <c r="AU158" s="9"/>
      <c r="AV158" s="9"/>
      <c r="AW158" s="9"/>
      <c r="AX158" s="9">
        <f>SUM(Table1[[#This Row],[PQRes1]:[PQRes8]])</f>
        <v>0</v>
      </c>
      <c r="AY158" s="9"/>
      <c r="AZ158" s="9"/>
      <c r="BA158" s="9"/>
      <c r="BB158" s="9"/>
      <c r="BC158" s="9"/>
      <c r="BD158" s="9"/>
      <c r="BE158" s="9"/>
      <c r="BF158" s="9"/>
      <c r="BG158" s="26">
        <f>SUM(Table1[[#This Row],[PQCap1]:[PQCap4]])</f>
        <v>0</v>
      </c>
      <c r="BH158" s="9"/>
      <c r="BI158" s="9"/>
      <c r="BJ158" s="9"/>
      <c r="BK158" s="9"/>
      <c r="BL158" s="26">
        <f>Table1[[#This Row],[PQJustot]]+Table1[[#This Row],[PQSustot]]+Table1[[#This Row],[PQRestot]]+Table1[[#This Row],[PQCaptot]]</f>
        <v>0</v>
      </c>
      <c r="BM158" s="9"/>
      <c r="BN158" s="15" t="s">
        <v>591</v>
      </c>
      <c r="BO158" s="9"/>
      <c r="BP158" s="9">
        <v>101</v>
      </c>
      <c r="BQ158" s="9"/>
      <c r="BR158" s="9"/>
      <c r="BS158" s="9"/>
      <c r="BT158" s="9"/>
    </row>
    <row r="159" spans="1:72" ht="13.05" customHeight="1" x14ac:dyDescent="0.3">
      <c r="A159" s="9" t="s">
        <v>507</v>
      </c>
      <c r="B159" s="9" t="s">
        <v>516</v>
      </c>
      <c r="C159" s="9">
        <v>11</v>
      </c>
      <c r="D159" s="9" t="s">
        <v>12</v>
      </c>
      <c r="E159" s="9" t="s">
        <v>185</v>
      </c>
      <c r="F159" s="9" t="s">
        <v>265</v>
      </c>
      <c r="G159" s="12">
        <v>45960</v>
      </c>
      <c r="H159" s="9">
        <v>1000</v>
      </c>
      <c r="I159" s="13" t="s">
        <v>270</v>
      </c>
      <c r="J159" s="9"/>
      <c r="K159" s="9" t="s">
        <v>657</v>
      </c>
      <c r="L159" s="26">
        <v>1</v>
      </c>
      <c r="M159" s="26">
        <v>60</v>
      </c>
      <c r="N159" s="26">
        <f>SUM(Table1[[#This Row],[AJus1]:[AJus4]])</f>
        <v>40</v>
      </c>
      <c r="O159" s="26"/>
      <c r="P159" s="26"/>
      <c r="Q159" s="26"/>
      <c r="R159" s="26">
        <v>40</v>
      </c>
      <c r="S159" s="26">
        <f>SUM(Table1[[#This Row],[ASus1]:[ASus3]])</f>
        <v>240</v>
      </c>
      <c r="T159" s="26">
        <v>240</v>
      </c>
      <c r="U159" s="26"/>
      <c r="V159" s="26"/>
      <c r="W159" s="26">
        <f>SUM(Table1[[#This Row],[ARes1]:[ARes8]])</f>
        <v>22</v>
      </c>
      <c r="X159" s="26"/>
      <c r="Y159" s="26"/>
      <c r="Z159" s="26"/>
      <c r="AA159" s="26"/>
      <c r="AB159" s="26">
        <v>2</v>
      </c>
      <c r="AC159" s="26"/>
      <c r="AD159" s="26"/>
      <c r="AE159" s="26">
        <v>20</v>
      </c>
      <c r="AF159" s="26">
        <f>SUM(Table1[[#This Row],[ACap1]:[ACap4]])</f>
        <v>38</v>
      </c>
      <c r="AG159" s="26">
        <v>24</v>
      </c>
      <c r="AH159" s="26">
        <v>14</v>
      </c>
      <c r="AI159" s="26"/>
      <c r="AJ159" s="26"/>
      <c r="AK159" s="26">
        <f>Table1[[#This Row],[AJustot]]+Table1[[#This Row],[ASustot]]+Table1[[#This Row],[ARestot]]+Table1[[#This Row],[ACaptot]]</f>
        <v>340</v>
      </c>
      <c r="AL159" s="26">
        <f>Table1[[#This Row],[Aprice]]+Table1[[#This Row],[ANPCtot]]</f>
        <v>400</v>
      </c>
      <c r="AM159" s="26">
        <f>Table1[[#This Row],[ANPCtot]]/Table1[[#This Row],[APTot]]</f>
        <v>0.85</v>
      </c>
      <c r="AN159" s="26"/>
      <c r="AO159" s="26">
        <f>SUM(Table1[[#This Row],[PQJus1]:[PQJus4]])</f>
        <v>0</v>
      </c>
      <c r="AP159" s="26"/>
      <c r="AQ159" s="26"/>
      <c r="AR159" s="26"/>
      <c r="AS159" s="26"/>
      <c r="AT159" s="26">
        <f>SUM(Table1[[#This Row],[PQSus1]:[PQSus3]])</f>
        <v>0</v>
      </c>
      <c r="AU159" s="26"/>
      <c r="AV159" s="26"/>
      <c r="AW159" s="26"/>
      <c r="AX159" s="26">
        <f>SUM(Table1[[#This Row],[PQRes1]:[PQRes8]])</f>
        <v>0</v>
      </c>
      <c r="AY159" s="26"/>
      <c r="AZ159" s="26"/>
      <c r="BA159" s="26"/>
      <c r="BB159" s="26"/>
      <c r="BC159" s="26"/>
      <c r="BD159" s="26"/>
      <c r="BE159" s="26"/>
      <c r="BF159" s="26"/>
      <c r="BG159" s="26">
        <f>SUM(Table1[[#This Row],[PQCap1]:[PQCap4]])</f>
        <v>1</v>
      </c>
      <c r="BH159" s="26"/>
      <c r="BI159" s="26">
        <v>1</v>
      </c>
      <c r="BJ159" s="26"/>
      <c r="BK159" s="26"/>
      <c r="BL159" s="26">
        <f>Table1[[#This Row],[PQJustot]]+Table1[[#This Row],[PQSustot]]+Table1[[#This Row],[PQRestot]]+Table1[[#This Row],[PQCaptot]]</f>
        <v>1</v>
      </c>
      <c r="BM159" s="15" t="s">
        <v>519</v>
      </c>
      <c r="BN159" s="9" t="s">
        <v>367</v>
      </c>
      <c r="BO159" s="9"/>
      <c r="BP159" s="9">
        <v>4739</v>
      </c>
      <c r="BQ159" s="9">
        <v>2000</v>
      </c>
      <c r="BR159" s="9">
        <v>2007</v>
      </c>
      <c r="BS159" s="9">
        <v>2016</v>
      </c>
      <c r="BT159" s="9">
        <v>2020</v>
      </c>
    </row>
    <row r="160" spans="1:72" ht="13.05" customHeight="1" x14ac:dyDescent="0.3">
      <c r="A160" s="9" t="s">
        <v>1037</v>
      </c>
      <c r="B160" s="9" t="s">
        <v>972</v>
      </c>
      <c r="C160" s="9">
        <v>66</v>
      </c>
      <c r="D160" s="9" t="s">
        <v>14</v>
      </c>
      <c r="E160" s="9" t="s">
        <v>38</v>
      </c>
      <c r="F160" s="9" t="s">
        <v>264</v>
      </c>
      <c r="G160" s="12">
        <v>45978</v>
      </c>
      <c r="H160" s="9">
        <v>100</v>
      </c>
      <c r="I160" s="13" t="s">
        <v>268</v>
      </c>
      <c r="J160" s="9" t="s">
        <v>284</v>
      </c>
      <c r="K160" s="9" t="s">
        <v>327</v>
      </c>
      <c r="L160" s="26">
        <v>1</v>
      </c>
      <c r="M160" s="26">
        <v>78</v>
      </c>
      <c r="N160" s="26">
        <f>SUM(Table1[[#This Row],[AJus1]:[AJus4]])</f>
        <v>0</v>
      </c>
      <c r="O160" s="26"/>
      <c r="P160" s="26"/>
      <c r="Q160" s="26"/>
      <c r="R160" s="26"/>
      <c r="S160" s="26">
        <f>SUM(Table1[[#This Row],[ASus1]:[ASus3]])</f>
        <v>0</v>
      </c>
      <c r="T160" s="26"/>
      <c r="U160" s="26"/>
      <c r="V160" s="26"/>
      <c r="W160" s="26">
        <f>SUM(Table1[[#This Row],[ARes1]:[ARes8]])</f>
        <v>22</v>
      </c>
      <c r="X160" s="26"/>
      <c r="Y160" s="26"/>
      <c r="Z160" s="26">
        <v>22</v>
      </c>
      <c r="AA160" s="26"/>
      <c r="AB160" s="26"/>
      <c r="AC160" s="26"/>
      <c r="AD160" s="26"/>
      <c r="AE160" s="26"/>
      <c r="AF160" s="26">
        <f>SUM(Table1[[#This Row],[ACap1]:[ACap4]])</f>
        <v>0</v>
      </c>
      <c r="AG160" s="26"/>
      <c r="AH160" s="26"/>
      <c r="AI160" s="26"/>
      <c r="AJ160" s="26"/>
      <c r="AK160" s="26">
        <f>Table1[[#This Row],[AJustot]]+Table1[[#This Row],[ASustot]]+Table1[[#This Row],[ARestot]]+Table1[[#This Row],[ACaptot]]</f>
        <v>22</v>
      </c>
      <c r="AL160" s="26">
        <f>Table1[[#This Row],[Aprice]]+Table1[[#This Row],[ANPCtot]]</f>
        <v>100</v>
      </c>
      <c r="AM160" s="26">
        <f>Table1[[#This Row],[ANPCtot]]/Table1[[#This Row],[APTot]]</f>
        <v>0.22</v>
      </c>
      <c r="AN160" s="26"/>
      <c r="AO160" s="26">
        <f>SUM(Table1[[#This Row],[PQJus1]:[PQJus4]])</f>
        <v>0</v>
      </c>
      <c r="AP160" s="26"/>
      <c r="AQ160" s="26"/>
      <c r="AR160" s="26"/>
      <c r="AS160" s="26"/>
      <c r="AT160" s="26">
        <f>SUM(Table1[[#This Row],[PQSus1]:[PQSus3]])</f>
        <v>1</v>
      </c>
      <c r="AU160" s="26"/>
      <c r="AV160" s="26"/>
      <c r="AW160" s="26">
        <v>1</v>
      </c>
      <c r="AX160" s="26">
        <f>SUM(Table1[[#This Row],[PQRes1]:[PQRes8]])</f>
        <v>1</v>
      </c>
      <c r="AY160" s="26"/>
      <c r="AZ160" s="26"/>
      <c r="BA160" s="26">
        <v>1</v>
      </c>
      <c r="BB160" s="26"/>
      <c r="BC160" s="26"/>
      <c r="BD160" s="26"/>
      <c r="BE160" s="26"/>
      <c r="BF160" s="26"/>
      <c r="BG160" s="26">
        <f>SUM(Table1[[#This Row],[PQCap1]:[PQCap4]])</f>
        <v>0</v>
      </c>
      <c r="BH160" s="26"/>
      <c r="BI160" s="26"/>
      <c r="BJ160" s="26"/>
      <c r="BK160" s="26"/>
      <c r="BL160" s="26">
        <f>Table1[[#This Row],[PQJustot]]+Table1[[#This Row],[PQSustot]]+Table1[[#This Row],[PQRestot]]+Table1[[#This Row],[PQCaptot]]</f>
        <v>2</v>
      </c>
      <c r="BM160" s="15" t="s">
        <v>561</v>
      </c>
      <c r="BN160" s="15" t="s">
        <v>561</v>
      </c>
      <c r="BO160" s="9"/>
      <c r="BP160" s="9">
        <v>16981</v>
      </c>
      <c r="BQ160" s="9">
        <v>2000</v>
      </c>
      <c r="BR160" s="9">
        <v>2004</v>
      </c>
      <c r="BS160" s="9">
        <v>2008</v>
      </c>
      <c r="BT160" s="9">
        <v>2010</v>
      </c>
    </row>
    <row r="161" spans="1:72" ht="13.05" customHeight="1" x14ac:dyDescent="0.3">
      <c r="A161" s="9" t="s">
        <v>1038</v>
      </c>
      <c r="B161" s="9" t="s">
        <v>972</v>
      </c>
      <c r="C161" s="9">
        <v>67</v>
      </c>
      <c r="D161" s="9" t="s">
        <v>14</v>
      </c>
      <c r="E161" s="9" t="s">
        <v>46</v>
      </c>
      <c r="F161" s="9" t="s">
        <v>265</v>
      </c>
      <c r="G161" s="12">
        <v>45978</v>
      </c>
      <c r="H161" s="9">
        <v>1545</v>
      </c>
      <c r="I161" s="13" t="s">
        <v>268</v>
      </c>
      <c r="J161" s="9" t="s">
        <v>289</v>
      </c>
      <c r="K161" s="9" t="s">
        <v>327</v>
      </c>
      <c r="L161" s="26">
        <v>1</v>
      </c>
      <c r="M161" s="26">
        <v>78</v>
      </c>
      <c r="N161" s="26">
        <f>SUM(Table1[[#This Row],[AJus1]:[AJus4]])</f>
        <v>0</v>
      </c>
      <c r="O161" s="26"/>
      <c r="P161" s="26"/>
      <c r="Q161" s="26"/>
      <c r="R161" s="26"/>
      <c r="S161" s="26">
        <f>SUM(Table1[[#This Row],[ASus1]:[ASus3]])</f>
        <v>0</v>
      </c>
      <c r="T161" s="26"/>
      <c r="U161" s="26"/>
      <c r="V161" s="26"/>
      <c r="W161" s="26">
        <f>SUM(Table1[[#This Row],[ARes1]:[ARes8]])</f>
        <v>22</v>
      </c>
      <c r="X161" s="26"/>
      <c r="Y161" s="26"/>
      <c r="Z161" s="26">
        <v>22</v>
      </c>
      <c r="AA161" s="26"/>
      <c r="AB161" s="26"/>
      <c r="AC161" s="26"/>
      <c r="AD161" s="26"/>
      <c r="AE161" s="26"/>
      <c r="AF161" s="26">
        <f>SUM(Table1[[#This Row],[ACap1]:[ACap4]])</f>
        <v>0</v>
      </c>
      <c r="AG161" s="26"/>
      <c r="AH161" s="26"/>
      <c r="AI161" s="26"/>
      <c r="AJ161" s="26"/>
      <c r="AK161" s="26">
        <f>Table1[[#This Row],[AJustot]]+Table1[[#This Row],[ASustot]]+Table1[[#This Row],[ARestot]]+Table1[[#This Row],[ACaptot]]</f>
        <v>22</v>
      </c>
      <c r="AL161" s="26">
        <f>Table1[[#This Row],[Aprice]]+Table1[[#This Row],[ANPCtot]]</f>
        <v>100</v>
      </c>
      <c r="AM161" s="26">
        <f>Table1[[#This Row],[ANPCtot]]/Table1[[#This Row],[APTot]]</f>
        <v>0.22</v>
      </c>
      <c r="AN161" s="26"/>
      <c r="AO161" s="26">
        <f>SUM(Table1[[#This Row],[PQJus1]:[PQJus4]])</f>
        <v>0</v>
      </c>
      <c r="AP161" s="26"/>
      <c r="AQ161" s="26"/>
      <c r="AR161" s="26"/>
      <c r="AS161" s="26"/>
      <c r="AT161" s="26">
        <f>SUM(Table1[[#This Row],[PQSus1]:[PQSus3]])</f>
        <v>1</v>
      </c>
      <c r="AU161" s="26"/>
      <c r="AV161" s="26"/>
      <c r="AW161" s="26">
        <v>1</v>
      </c>
      <c r="AX161" s="26">
        <f>SUM(Table1[[#This Row],[PQRes1]:[PQRes8]])</f>
        <v>1</v>
      </c>
      <c r="AY161" s="26"/>
      <c r="AZ161" s="26"/>
      <c r="BA161" s="26">
        <v>1</v>
      </c>
      <c r="BB161" s="26"/>
      <c r="BC161" s="26"/>
      <c r="BD161" s="26"/>
      <c r="BE161" s="26"/>
      <c r="BF161" s="26"/>
      <c r="BG161" s="26">
        <f>SUM(Table1[[#This Row],[PQCap1]:[PQCap4]])</f>
        <v>0</v>
      </c>
      <c r="BH161" s="26"/>
      <c r="BI161" s="26"/>
      <c r="BJ161" s="26"/>
      <c r="BK161" s="26"/>
      <c r="BL161" s="26">
        <f>Table1[[#This Row],[PQJustot]]+Table1[[#This Row],[PQSustot]]+Table1[[#This Row],[PQRestot]]+Table1[[#This Row],[PQCaptot]]</f>
        <v>2</v>
      </c>
      <c r="BM161" s="15" t="s">
        <v>561</v>
      </c>
      <c r="BN161" s="15" t="s">
        <v>561</v>
      </c>
      <c r="BO161" s="9"/>
      <c r="BP161" s="9">
        <v>16981</v>
      </c>
      <c r="BQ161" s="9">
        <v>2000</v>
      </c>
      <c r="BR161" s="9">
        <v>2004</v>
      </c>
      <c r="BS161" s="9">
        <v>2008</v>
      </c>
      <c r="BT161" s="9">
        <v>2010</v>
      </c>
    </row>
    <row r="162" spans="1:72" ht="13.05" customHeight="1" x14ac:dyDescent="0.3">
      <c r="A162" s="9" t="s">
        <v>1039</v>
      </c>
      <c r="B162" s="9" t="s">
        <v>972</v>
      </c>
      <c r="C162" s="9">
        <v>68</v>
      </c>
      <c r="D162" s="9" t="s">
        <v>14</v>
      </c>
      <c r="E162" s="9" t="s">
        <v>47</v>
      </c>
      <c r="F162" s="9" t="s">
        <v>265</v>
      </c>
      <c r="G162" s="12">
        <v>45978</v>
      </c>
      <c r="H162" s="9">
        <v>1545</v>
      </c>
      <c r="I162" s="13" t="s">
        <v>268</v>
      </c>
      <c r="J162" s="9" t="s">
        <v>289</v>
      </c>
      <c r="K162" s="9" t="s">
        <v>327</v>
      </c>
      <c r="L162" s="26">
        <v>1</v>
      </c>
      <c r="M162" s="26">
        <v>78</v>
      </c>
      <c r="N162" s="26">
        <f>SUM(Table1[[#This Row],[AJus1]:[AJus4]])</f>
        <v>0</v>
      </c>
      <c r="O162" s="26"/>
      <c r="P162" s="26"/>
      <c r="Q162" s="26"/>
      <c r="R162" s="26"/>
      <c r="S162" s="26">
        <f>SUM(Table1[[#This Row],[ASus1]:[ASus3]])</f>
        <v>0</v>
      </c>
      <c r="T162" s="26"/>
      <c r="U162" s="26"/>
      <c r="V162" s="26"/>
      <c r="W162" s="26">
        <f>SUM(Table1[[#This Row],[ARes1]:[ARes8]])</f>
        <v>22</v>
      </c>
      <c r="X162" s="26"/>
      <c r="Y162" s="26"/>
      <c r="Z162" s="26">
        <v>22</v>
      </c>
      <c r="AA162" s="26"/>
      <c r="AB162" s="26"/>
      <c r="AC162" s="26"/>
      <c r="AD162" s="26"/>
      <c r="AE162" s="26"/>
      <c r="AF162" s="26">
        <f>SUM(Table1[[#This Row],[ACap1]:[ACap4]])</f>
        <v>0</v>
      </c>
      <c r="AG162" s="26"/>
      <c r="AH162" s="26"/>
      <c r="AI162" s="26"/>
      <c r="AJ162" s="26"/>
      <c r="AK162" s="26">
        <f>Table1[[#This Row],[AJustot]]+Table1[[#This Row],[ASustot]]+Table1[[#This Row],[ARestot]]+Table1[[#This Row],[ACaptot]]</f>
        <v>22</v>
      </c>
      <c r="AL162" s="26">
        <f>Table1[[#This Row],[Aprice]]+Table1[[#This Row],[ANPCtot]]</f>
        <v>100</v>
      </c>
      <c r="AM162" s="26">
        <f>Table1[[#This Row],[ANPCtot]]/Table1[[#This Row],[APTot]]</f>
        <v>0.22</v>
      </c>
      <c r="AN162" s="26"/>
      <c r="AO162" s="26">
        <f>SUM(Table1[[#This Row],[PQJus1]:[PQJus4]])</f>
        <v>0</v>
      </c>
      <c r="AP162" s="26"/>
      <c r="AQ162" s="26"/>
      <c r="AR162" s="26"/>
      <c r="AS162" s="26"/>
      <c r="AT162" s="26">
        <f>SUM(Table1[[#This Row],[PQSus1]:[PQSus3]])</f>
        <v>1</v>
      </c>
      <c r="AU162" s="26"/>
      <c r="AV162" s="26"/>
      <c r="AW162" s="26">
        <v>1</v>
      </c>
      <c r="AX162" s="26">
        <f>SUM(Table1[[#This Row],[PQRes1]:[PQRes8]])</f>
        <v>1</v>
      </c>
      <c r="AY162" s="26"/>
      <c r="AZ162" s="26"/>
      <c r="BA162" s="26">
        <v>1</v>
      </c>
      <c r="BB162" s="26"/>
      <c r="BC162" s="26"/>
      <c r="BD162" s="26"/>
      <c r="BE162" s="26"/>
      <c r="BF162" s="26"/>
      <c r="BG162" s="26">
        <f>SUM(Table1[[#This Row],[PQCap1]:[PQCap4]])</f>
        <v>0</v>
      </c>
      <c r="BH162" s="26"/>
      <c r="BI162" s="26"/>
      <c r="BJ162" s="26"/>
      <c r="BK162" s="26"/>
      <c r="BL162" s="26">
        <f>Table1[[#This Row],[PQJustot]]+Table1[[#This Row],[PQSustot]]+Table1[[#This Row],[PQRestot]]+Table1[[#This Row],[PQCaptot]]</f>
        <v>2</v>
      </c>
      <c r="BM162" s="15" t="s">
        <v>561</v>
      </c>
      <c r="BN162" s="15" t="s">
        <v>561</v>
      </c>
      <c r="BO162" s="9"/>
      <c r="BP162" s="9">
        <v>16981</v>
      </c>
      <c r="BQ162" s="9">
        <v>2000</v>
      </c>
      <c r="BR162" s="9">
        <v>2004</v>
      </c>
      <c r="BS162" s="9">
        <v>2008</v>
      </c>
      <c r="BT162" s="9">
        <v>2010</v>
      </c>
    </row>
    <row r="163" spans="1:72" ht="13.05" customHeight="1" x14ac:dyDescent="0.3">
      <c r="A163" s="9" t="s">
        <v>1040</v>
      </c>
      <c r="B163" s="9" t="s">
        <v>972</v>
      </c>
      <c r="C163" s="9">
        <v>69</v>
      </c>
      <c r="D163" s="9" t="s">
        <v>14</v>
      </c>
      <c r="E163" s="9" t="s">
        <v>60</v>
      </c>
      <c r="F163" s="9" t="s">
        <v>264</v>
      </c>
      <c r="G163" s="12">
        <v>45978</v>
      </c>
      <c r="H163" s="9">
        <v>92.5</v>
      </c>
      <c r="I163" s="13" t="s">
        <v>268</v>
      </c>
      <c r="J163" s="9" t="s">
        <v>284</v>
      </c>
      <c r="K163" s="9" t="s">
        <v>327</v>
      </c>
      <c r="L163" s="26">
        <v>1</v>
      </c>
      <c r="M163" s="26">
        <v>78</v>
      </c>
      <c r="N163" s="26">
        <f>SUM(Table1[[#This Row],[AJus1]:[AJus4]])</f>
        <v>0</v>
      </c>
      <c r="O163" s="26"/>
      <c r="P163" s="26"/>
      <c r="Q163" s="26"/>
      <c r="R163" s="26"/>
      <c r="S163" s="26">
        <f>SUM(Table1[[#This Row],[ASus1]:[ASus3]])</f>
        <v>0</v>
      </c>
      <c r="T163" s="26"/>
      <c r="U163" s="26"/>
      <c r="V163" s="26"/>
      <c r="W163" s="26">
        <f>SUM(Table1[[#This Row],[ARes1]:[ARes8]])</f>
        <v>22</v>
      </c>
      <c r="X163" s="26"/>
      <c r="Y163" s="26"/>
      <c r="Z163" s="26">
        <v>22</v>
      </c>
      <c r="AA163" s="26"/>
      <c r="AB163" s="26"/>
      <c r="AC163" s="26"/>
      <c r="AD163" s="26"/>
      <c r="AE163" s="26"/>
      <c r="AF163" s="26">
        <f>SUM(Table1[[#This Row],[ACap1]:[ACap4]])</f>
        <v>0</v>
      </c>
      <c r="AG163" s="26"/>
      <c r="AH163" s="26"/>
      <c r="AI163" s="26"/>
      <c r="AJ163" s="26"/>
      <c r="AK163" s="26">
        <f>Table1[[#This Row],[AJustot]]+Table1[[#This Row],[ASustot]]+Table1[[#This Row],[ARestot]]+Table1[[#This Row],[ACaptot]]</f>
        <v>22</v>
      </c>
      <c r="AL163" s="26">
        <f>Table1[[#This Row],[Aprice]]+Table1[[#This Row],[ANPCtot]]</f>
        <v>100</v>
      </c>
      <c r="AM163" s="26">
        <f>Table1[[#This Row],[ANPCtot]]/Table1[[#This Row],[APTot]]</f>
        <v>0.22</v>
      </c>
      <c r="AN163" s="26"/>
      <c r="AO163" s="26">
        <f>SUM(Table1[[#This Row],[PQJus1]:[PQJus4]])</f>
        <v>0</v>
      </c>
      <c r="AP163" s="26"/>
      <c r="AQ163" s="26"/>
      <c r="AR163" s="26"/>
      <c r="AS163" s="26"/>
      <c r="AT163" s="26">
        <f>SUM(Table1[[#This Row],[PQSus1]:[PQSus3]])</f>
        <v>1</v>
      </c>
      <c r="AU163" s="26"/>
      <c r="AV163" s="26"/>
      <c r="AW163" s="26">
        <v>1</v>
      </c>
      <c r="AX163" s="26">
        <f>SUM(Table1[[#This Row],[PQRes1]:[PQRes8]])</f>
        <v>1</v>
      </c>
      <c r="AY163" s="26"/>
      <c r="AZ163" s="26"/>
      <c r="BA163" s="26">
        <v>1</v>
      </c>
      <c r="BB163" s="26"/>
      <c r="BC163" s="26"/>
      <c r="BD163" s="26"/>
      <c r="BE163" s="26"/>
      <c r="BF163" s="26"/>
      <c r="BG163" s="26">
        <f>SUM(Table1[[#This Row],[PQCap1]:[PQCap4]])</f>
        <v>0</v>
      </c>
      <c r="BH163" s="26"/>
      <c r="BI163" s="26"/>
      <c r="BJ163" s="26"/>
      <c r="BK163" s="26"/>
      <c r="BL163" s="26">
        <f>Table1[[#This Row],[PQJustot]]+Table1[[#This Row],[PQSustot]]+Table1[[#This Row],[PQRestot]]+Table1[[#This Row],[PQCaptot]]</f>
        <v>2</v>
      </c>
      <c r="BM163" s="15" t="s">
        <v>561</v>
      </c>
      <c r="BN163" s="15" t="s">
        <v>561</v>
      </c>
      <c r="BO163" s="9"/>
      <c r="BP163" s="9">
        <v>16981</v>
      </c>
      <c r="BQ163" s="9">
        <v>2000</v>
      </c>
      <c r="BR163" s="9">
        <v>2004</v>
      </c>
      <c r="BS163" s="9">
        <v>2008</v>
      </c>
      <c r="BT163" s="9">
        <v>2010</v>
      </c>
    </row>
    <row r="164" spans="1:72" ht="13.05" customHeight="1" x14ac:dyDescent="0.3">
      <c r="A164" s="9" t="s">
        <v>1041</v>
      </c>
      <c r="B164" s="9" t="s">
        <v>972</v>
      </c>
      <c r="C164" s="9">
        <v>70</v>
      </c>
      <c r="D164" s="9" t="s">
        <v>14</v>
      </c>
      <c r="E164" s="9" t="s">
        <v>71</v>
      </c>
      <c r="F164" s="9" t="s">
        <v>265</v>
      </c>
      <c r="G164" s="12">
        <v>45978</v>
      </c>
      <c r="H164" s="9">
        <v>1500</v>
      </c>
      <c r="I164" s="13" t="s">
        <v>268</v>
      </c>
      <c r="J164" s="9" t="s">
        <v>289</v>
      </c>
      <c r="K164" s="9" t="s">
        <v>327</v>
      </c>
      <c r="L164" s="26">
        <v>1</v>
      </c>
      <c r="M164" s="26">
        <v>78</v>
      </c>
      <c r="N164" s="26">
        <f>SUM(Table1[[#This Row],[AJus1]:[AJus4]])</f>
        <v>0</v>
      </c>
      <c r="O164" s="26"/>
      <c r="P164" s="26"/>
      <c r="Q164" s="26"/>
      <c r="R164" s="26"/>
      <c r="S164" s="26">
        <f>SUM(Table1[[#This Row],[ASus1]:[ASus3]])</f>
        <v>0</v>
      </c>
      <c r="T164" s="26"/>
      <c r="U164" s="26"/>
      <c r="V164" s="26"/>
      <c r="W164" s="26">
        <f>SUM(Table1[[#This Row],[ARes1]:[ARes8]])</f>
        <v>22</v>
      </c>
      <c r="X164" s="26"/>
      <c r="Y164" s="26"/>
      <c r="Z164" s="26">
        <v>22</v>
      </c>
      <c r="AA164" s="26"/>
      <c r="AB164" s="26"/>
      <c r="AC164" s="26"/>
      <c r="AD164" s="26"/>
      <c r="AE164" s="26"/>
      <c r="AF164" s="26">
        <f>SUM(Table1[[#This Row],[ACap1]:[ACap4]])</f>
        <v>0</v>
      </c>
      <c r="AG164" s="26"/>
      <c r="AH164" s="26"/>
      <c r="AI164" s="26"/>
      <c r="AJ164" s="26"/>
      <c r="AK164" s="26">
        <f>Table1[[#This Row],[AJustot]]+Table1[[#This Row],[ASustot]]+Table1[[#This Row],[ARestot]]+Table1[[#This Row],[ACaptot]]</f>
        <v>22</v>
      </c>
      <c r="AL164" s="26">
        <f>Table1[[#This Row],[Aprice]]+Table1[[#This Row],[ANPCtot]]</f>
        <v>100</v>
      </c>
      <c r="AM164" s="26">
        <f>Table1[[#This Row],[ANPCtot]]/Table1[[#This Row],[APTot]]</f>
        <v>0.22</v>
      </c>
      <c r="AN164" s="26"/>
      <c r="AO164" s="26">
        <f>SUM(Table1[[#This Row],[PQJus1]:[PQJus4]])</f>
        <v>0</v>
      </c>
      <c r="AP164" s="26"/>
      <c r="AQ164" s="26"/>
      <c r="AR164" s="26"/>
      <c r="AS164" s="26"/>
      <c r="AT164" s="26">
        <f>SUM(Table1[[#This Row],[PQSus1]:[PQSus3]])</f>
        <v>1</v>
      </c>
      <c r="AU164" s="26"/>
      <c r="AV164" s="26"/>
      <c r="AW164" s="26">
        <v>1</v>
      </c>
      <c r="AX164" s="26">
        <f>SUM(Table1[[#This Row],[PQRes1]:[PQRes8]])</f>
        <v>1</v>
      </c>
      <c r="AY164" s="26"/>
      <c r="AZ164" s="26"/>
      <c r="BA164" s="26">
        <v>1</v>
      </c>
      <c r="BB164" s="26"/>
      <c r="BC164" s="26"/>
      <c r="BD164" s="26"/>
      <c r="BE164" s="26"/>
      <c r="BF164" s="26"/>
      <c r="BG164" s="26">
        <f>SUM(Table1[[#This Row],[PQCap1]:[PQCap4]])</f>
        <v>0</v>
      </c>
      <c r="BH164" s="26"/>
      <c r="BI164" s="26"/>
      <c r="BJ164" s="26"/>
      <c r="BK164" s="26"/>
      <c r="BL164" s="26">
        <f>Table1[[#This Row],[PQJustot]]+Table1[[#This Row],[PQSustot]]+Table1[[#This Row],[PQRestot]]+Table1[[#This Row],[PQCaptot]]</f>
        <v>2</v>
      </c>
      <c r="BM164" s="15" t="s">
        <v>561</v>
      </c>
      <c r="BN164" s="15" t="s">
        <v>561</v>
      </c>
      <c r="BO164" s="9"/>
      <c r="BP164" s="9">
        <v>16981</v>
      </c>
      <c r="BQ164" s="9">
        <v>2000</v>
      </c>
      <c r="BR164" s="9">
        <v>2004</v>
      </c>
      <c r="BS164" s="9">
        <v>2008</v>
      </c>
      <c r="BT164" s="9">
        <v>2010</v>
      </c>
    </row>
    <row r="165" spans="1:72" ht="13.05" customHeight="1" x14ac:dyDescent="0.3">
      <c r="A165" s="9" t="s">
        <v>1042</v>
      </c>
      <c r="B165" s="9" t="s">
        <v>972</v>
      </c>
      <c r="C165" s="9">
        <v>71</v>
      </c>
      <c r="D165" s="9" t="s">
        <v>14</v>
      </c>
      <c r="E165" s="9" t="s">
        <v>234</v>
      </c>
      <c r="F165" s="9" t="s">
        <v>265</v>
      </c>
      <c r="G165" s="12">
        <v>45978</v>
      </c>
      <c r="H165" s="9">
        <v>1500</v>
      </c>
      <c r="I165" s="13" t="s">
        <v>268</v>
      </c>
      <c r="J165" s="9" t="s">
        <v>289</v>
      </c>
      <c r="K165" s="9" t="s">
        <v>327</v>
      </c>
      <c r="L165" s="26">
        <v>1</v>
      </c>
      <c r="M165" s="26">
        <v>78</v>
      </c>
      <c r="N165" s="26">
        <f>SUM(Table1[[#This Row],[AJus1]:[AJus4]])</f>
        <v>0</v>
      </c>
      <c r="O165" s="26"/>
      <c r="P165" s="26"/>
      <c r="Q165" s="26"/>
      <c r="R165" s="26"/>
      <c r="S165" s="26">
        <f>SUM(Table1[[#This Row],[ASus1]:[ASus3]])</f>
        <v>0</v>
      </c>
      <c r="T165" s="26"/>
      <c r="U165" s="26"/>
      <c r="V165" s="26"/>
      <c r="W165" s="26">
        <f>SUM(Table1[[#This Row],[ARes1]:[ARes8]])</f>
        <v>22</v>
      </c>
      <c r="X165" s="26"/>
      <c r="Y165" s="26"/>
      <c r="Z165" s="26">
        <v>22</v>
      </c>
      <c r="AA165" s="26"/>
      <c r="AB165" s="26"/>
      <c r="AC165" s="26"/>
      <c r="AD165" s="26"/>
      <c r="AE165" s="26"/>
      <c r="AF165" s="26">
        <f>SUM(Table1[[#This Row],[ACap1]:[ACap4]])</f>
        <v>0</v>
      </c>
      <c r="AG165" s="26"/>
      <c r="AH165" s="26"/>
      <c r="AI165" s="26"/>
      <c r="AJ165" s="26"/>
      <c r="AK165" s="26">
        <f>Table1[[#This Row],[AJustot]]+Table1[[#This Row],[ASustot]]+Table1[[#This Row],[ARestot]]+Table1[[#This Row],[ACaptot]]</f>
        <v>22</v>
      </c>
      <c r="AL165" s="26">
        <f>Table1[[#This Row],[Aprice]]+Table1[[#This Row],[ANPCtot]]</f>
        <v>100</v>
      </c>
      <c r="AM165" s="26">
        <f>Table1[[#This Row],[ANPCtot]]/Table1[[#This Row],[APTot]]</f>
        <v>0.22</v>
      </c>
      <c r="AN165" s="26"/>
      <c r="AO165" s="26">
        <f>SUM(Table1[[#This Row],[PQJus1]:[PQJus4]])</f>
        <v>0</v>
      </c>
      <c r="AP165" s="26"/>
      <c r="AQ165" s="26"/>
      <c r="AR165" s="26"/>
      <c r="AS165" s="26"/>
      <c r="AT165" s="26">
        <f>SUM(Table1[[#This Row],[PQSus1]:[PQSus3]])</f>
        <v>1</v>
      </c>
      <c r="AU165" s="26"/>
      <c r="AV165" s="26"/>
      <c r="AW165" s="26">
        <v>1</v>
      </c>
      <c r="AX165" s="26">
        <f>SUM(Table1[[#This Row],[PQRes1]:[PQRes8]])</f>
        <v>1</v>
      </c>
      <c r="AY165" s="26"/>
      <c r="AZ165" s="26"/>
      <c r="BA165" s="26">
        <v>1</v>
      </c>
      <c r="BB165" s="26"/>
      <c r="BC165" s="26"/>
      <c r="BD165" s="26"/>
      <c r="BE165" s="26"/>
      <c r="BF165" s="26"/>
      <c r="BG165" s="26">
        <f>SUM(Table1[[#This Row],[PQCap1]:[PQCap4]])</f>
        <v>0</v>
      </c>
      <c r="BH165" s="26"/>
      <c r="BI165" s="26"/>
      <c r="BJ165" s="26"/>
      <c r="BK165" s="26"/>
      <c r="BL165" s="26">
        <f>Table1[[#This Row],[PQJustot]]+Table1[[#This Row],[PQSustot]]+Table1[[#This Row],[PQRestot]]+Table1[[#This Row],[PQCaptot]]</f>
        <v>2</v>
      </c>
      <c r="BM165" s="15" t="s">
        <v>561</v>
      </c>
      <c r="BN165" s="15" t="s">
        <v>561</v>
      </c>
      <c r="BO165" s="9"/>
      <c r="BP165" s="9">
        <v>16981</v>
      </c>
      <c r="BQ165" s="9">
        <v>2000</v>
      </c>
      <c r="BR165" s="9">
        <v>2004</v>
      </c>
      <c r="BS165" s="9">
        <v>2008</v>
      </c>
      <c r="BT165" s="9">
        <v>2010</v>
      </c>
    </row>
    <row r="166" spans="1:72" ht="13.05" customHeight="1" x14ac:dyDescent="0.3">
      <c r="A166" s="9" t="s">
        <v>1043</v>
      </c>
      <c r="B166" s="9" t="s">
        <v>972</v>
      </c>
      <c r="C166" s="9">
        <v>72</v>
      </c>
      <c r="D166" s="9" t="s">
        <v>14</v>
      </c>
      <c r="E166" s="9" t="s">
        <v>236</v>
      </c>
      <c r="F166" s="9" t="s">
        <v>265</v>
      </c>
      <c r="G166" s="12">
        <v>45978</v>
      </c>
      <c r="H166" s="9">
        <v>1380</v>
      </c>
      <c r="I166" s="13" t="s">
        <v>268</v>
      </c>
      <c r="J166" s="9" t="s">
        <v>322</v>
      </c>
      <c r="K166" s="9" t="s">
        <v>327</v>
      </c>
      <c r="L166" s="26">
        <v>1</v>
      </c>
      <c r="M166" s="26">
        <v>78</v>
      </c>
      <c r="N166" s="26">
        <f>SUM(Table1[[#This Row],[AJus1]:[AJus4]])</f>
        <v>0</v>
      </c>
      <c r="O166" s="26"/>
      <c r="P166" s="26"/>
      <c r="Q166" s="26"/>
      <c r="R166" s="26"/>
      <c r="S166" s="26">
        <f>SUM(Table1[[#This Row],[ASus1]:[ASus3]])</f>
        <v>0</v>
      </c>
      <c r="T166" s="26"/>
      <c r="U166" s="26"/>
      <c r="V166" s="26"/>
      <c r="W166" s="26">
        <f>SUM(Table1[[#This Row],[ARes1]:[ARes8]])</f>
        <v>22</v>
      </c>
      <c r="X166" s="26"/>
      <c r="Y166" s="26"/>
      <c r="Z166" s="26">
        <v>22</v>
      </c>
      <c r="AA166" s="26"/>
      <c r="AB166" s="26"/>
      <c r="AC166" s="26"/>
      <c r="AD166" s="26"/>
      <c r="AE166" s="26"/>
      <c r="AF166" s="26">
        <f>SUM(Table1[[#This Row],[ACap1]:[ACap4]])</f>
        <v>0</v>
      </c>
      <c r="AG166" s="26"/>
      <c r="AH166" s="26"/>
      <c r="AI166" s="26"/>
      <c r="AJ166" s="26"/>
      <c r="AK166" s="26">
        <f>Table1[[#This Row],[AJustot]]+Table1[[#This Row],[ASustot]]+Table1[[#This Row],[ARestot]]+Table1[[#This Row],[ACaptot]]</f>
        <v>22</v>
      </c>
      <c r="AL166" s="26">
        <f>Table1[[#This Row],[Aprice]]+Table1[[#This Row],[ANPCtot]]</f>
        <v>100</v>
      </c>
      <c r="AM166" s="26">
        <f>Table1[[#This Row],[ANPCtot]]/Table1[[#This Row],[APTot]]</f>
        <v>0.22</v>
      </c>
      <c r="AN166" s="26"/>
      <c r="AO166" s="26">
        <f>SUM(Table1[[#This Row],[PQJus1]:[PQJus4]])</f>
        <v>0</v>
      </c>
      <c r="AP166" s="26"/>
      <c r="AQ166" s="26"/>
      <c r="AR166" s="26"/>
      <c r="AS166" s="26"/>
      <c r="AT166" s="26">
        <f>SUM(Table1[[#This Row],[PQSus1]:[PQSus3]])</f>
        <v>1</v>
      </c>
      <c r="AU166" s="26"/>
      <c r="AV166" s="26"/>
      <c r="AW166" s="26">
        <v>1</v>
      </c>
      <c r="AX166" s="26">
        <f>SUM(Table1[[#This Row],[PQRes1]:[PQRes8]])</f>
        <v>1</v>
      </c>
      <c r="AY166" s="26"/>
      <c r="AZ166" s="26"/>
      <c r="BA166" s="26">
        <v>1</v>
      </c>
      <c r="BB166" s="26"/>
      <c r="BC166" s="26"/>
      <c r="BD166" s="26"/>
      <c r="BE166" s="26"/>
      <c r="BF166" s="26"/>
      <c r="BG166" s="26">
        <f>SUM(Table1[[#This Row],[PQCap1]:[PQCap4]])</f>
        <v>0</v>
      </c>
      <c r="BH166" s="26"/>
      <c r="BI166" s="26"/>
      <c r="BJ166" s="26"/>
      <c r="BK166" s="26"/>
      <c r="BL166" s="26">
        <f>Table1[[#This Row],[PQJustot]]+Table1[[#This Row],[PQSustot]]+Table1[[#This Row],[PQRestot]]+Table1[[#This Row],[PQCaptot]]</f>
        <v>2</v>
      </c>
      <c r="BM166" s="15" t="s">
        <v>561</v>
      </c>
      <c r="BN166" s="15" t="s">
        <v>561</v>
      </c>
      <c r="BO166" s="9"/>
      <c r="BP166" s="9">
        <v>16981</v>
      </c>
      <c r="BQ166" s="9">
        <v>2000</v>
      </c>
      <c r="BR166" s="9">
        <v>2004</v>
      </c>
      <c r="BS166" s="9">
        <v>2008</v>
      </c>
      <c r="BT166" s="9">
        <v>2010</v>
      </c>
    </row>
    <row r="167" spans="1:72" ht="13.05" customHeight="1" x14ac:dyDescent="0.3">
      <c r="A167" s="9" t="s">
        <v>1044</v>
      </c>
      <c r="B167" s="9" t="s">
        <v>972</v>
      </c>
      <c r="C167" s="9">
        <v>73</v>
      </c>
      <c r="D167" s="9" t="s">
        <v>14</v>
      </c>
      <c r="E167" s="9" t="s">
        <v>255</v>
      </c>
      <c r="F167" s="9" t="s">
        <v>265</v>
      </c>
      <c r="G167" s="12">
        <v>45978</v>
      </c>
      <c r="H167" s="9">
        <v>775</v>
      </c>
      <c r="I167" s="13" t="s">
        <v>268</v>
      </c>
      <c r="J167" s="9" t="s">
        <v>289</v>
      </c>
      <c r="K167" s="9" t="s">
        <v>327</v>
      </c>
      <c r="L167" s="26">
        <v>1</v>
      </c>
      <c r="M167" s="26">
        <v>78</v>
      </c>
      <c r="N167" s="26">
        <f>SUM(Table1[[#This Row],[AJus1]:[AJus4]])</f>
        <v>0</v>
      </c>
      <c r="O167" s="26"/>
      <c r="P167" s="26"/>
      <c r="Q167" s="26"/>
      <c r="R167" s="26"/>
      <c r="S167" s="26">
        <f>SUM(Table1[[#This Row],[ASus1]:[ASus3]])</f>
        <v>0</v>
      </c>
      <c r="T167" s="26"/>
      <c r="U167" s="26"/>
      <c r="V167" s="26"/>
      <c r="W167" s="26">
        <f>SUM(Table1[[#This Row],[ARes1]:[ARes8]])</f>
        <v>22</v>
      </c>
      <c r="X167" s="26"/>
      <c r="Y167" s="26"/>
      <c r="Z167" s="26">
        <v>22</v>
      </c>
      <c r="AA167" s="26"/>
      <c r="AB167" s="26"/>
      <c r="AC167" s="26"/>
      <c r="AD167" s="26"/>
      <c r="AE167" s="26"/>
      <c r="AF167" s="26">
        <f>SUM(Table1[[#This Row],[ACap1]:[ACap4]])</f>
        <v>0</v>
      </c>
      <c r="AG167" s="26"/>
      <c r="AH167" s="26"/>
      <c r="AI167" s="26"/>
      <c r="AJ167" s="26"/>
      <c r="AK167" s="26">
        <f>Table1[[#This Row],[AJustot]]+Table1[[#This Row],[ASustot]]+Table1[[#This Row],[ARestot]]+Table1[[#This Row],[ACaptot]]</f>
        <v>22</v>
      </c>
      <c r="AL167" s="26">
        <f>Table1[[#This Row],[Aprice]]+Table1[[#This Row],[ANPCtot]]</f>
        <v>100</v>
      </c>
      <c r="AM167" s="26">
        <f>Table1[[#This Row],[ANPCtot]]/Table1[[#This Row],[APTot]]</f>
        <v>0.22</v>
      </c>
      <c r="AN167" s="26"/>
      <c r="AO167" s="26">
        <f>SUM(Table1[[#This Row],[PQJus1]:[PQJus4]])</f>
        <v>0</v>
      </c>
      <c r="AP167" s="26"/>
      <c r="AQ167" s="26"/>
      <c r="AR167" s="26"/>
      <c r="AS167" s="26"/>
      <c r="AT167" s="26">
        <f>SUM(Table1[[#This Row],[PQSus1]:[PQSus3]])</f>
        <v>1</v>
      </c>
      <c r="AU167" s="26"/>
      <c r="AV167" s="26"/>
      <c r="AW167" s="26">
        <v>1</v>
      </c>
      <c r="AX167" s="26">
        <f>SUM(Table1[[#This Row],[PQRes1]:[PQRes8]])</f>
        <v>1</v>
      </c>
      <c r="AY167" s="26"/>
      <c r="AZ167" s="26"/>
      <c r="BA167" s="26">
        <v>1</v>
      </c>
      <c r="BB167" s="26"/>
      <c r="BC167" s="26"/>
      <c r="BD167" s="26"/>
      <c r="BE167" s="26"/>
      <c r="BF167" s="26"/>
      <c r="BG167" s="26">
        <f>SUM(Table1[[#This Row],[PQCap1]:[PQCap4]])</f>
        <v>0</v>
      </c>
      <c r="BH167" s="26"/>
      <c r="BI167" s="26"/>
      <c r="BJ167" s="26"/>
      <c r="BK167" s="26"/>
      <c r="BL167" s="26">
        <f>Table1[[#This Row],[PQJustot]]+Table1[[#This Row],[PQSustot]]+Table1[[#This Row],[PQRestot]]+Table1[[#This Row],[PQCaptot]]</f>
        <v>2</v>
      </c>
      <c r="BM167" s="15" t="s">
        <v>561</v>
      </c>
      <c r="BN167" s="15" t="s">
        <v>561</v>
      </c>
      <c r="BO167" s="9"/>
      <c r="BP167" s="9">
        <v>16981</v>
      </c>
      <c r="BQ167" s="9">
        <v>2000</v>
      </c>
      <c r="BR167" s="9">
        <v>2004</v>
      </c>
      <c r="BS167" s="9">
        <v>2008</v>
      </c>
      <c r="BT167" s="9">
        <v>2010</v>
      </c>
    </row>
    <row r="168" spans="1:72" ht="13.05" customHeight="1" x14ac:dyDescent="0.3">
      <c r="A168" s="9" t="s">
        <v>473</v>
      </c>
      <c r="B168" s="9" t="s">
        <v>482</v>
      </c>
      <c r="C168" s="9">
        <v>2</v>
      </c>
      <c r="D168" s="9" t="s">
        <v>6</v>
      </c>
      <c r="E168" s="9" t="s">
        <v>80</v>
      </c>
      <c r="F168" s="9" t="s">
        <v>265</v>
      </c>
      <c r="G168" s="12">
        <v>45981</v>
      </c>
      <c r="H168" s="9">
        <v>900</v>
      </c>
      <c r="I168" s="13" t="s">
        <v>268</v>
      </c>
      <c r="J168" s="9"/>
      <c r="K168" s="9" t="s">
        <v>327</v>
      </c>
      <c r="L168" s="26">
        <v>1</v>
      </c>
      <c r="M168" s="26">
        <v>100</v>
      </c>
      <c r="N168" s="26">
        <f>SUM(Table1[[#This Row],[AJus1]:[AJus4]])</f>
        <v>0</v>
      </c>
      <c r="O168" s="26"/>
      <c r="P168" s="26"/>
      <c r="Q168" s="26"/>
      <c r="R168" s="26"/>
      <c r="S168" s="26">
        <f>SUM(Table1[[#This Row],[ASus1]:[ASus3]])</f>
        <v>0</v>
      </c>
      <c r="T168" s="26"/>
      <c r="U168" s="26"/>
      <c r="V168" s="26"/>
      <c r="W168" s="26">
        <f>SUM(Table1[[#This Row],[ARes1]:[ARes8]])</f>
        <v>0</v>
      </c>
      <c r="X168" s="26"/>
      <c r="Y168" s="26"/>
      <c r="Z168" s="26"/>
      <c r="AA168" s="26"/>
      <c r="AB168" s="26"/>
      <c r="AC168" s="26"/>
      <c r="AD168" s="26"/>
      <c r="AE168" s="26"/>
      <c r="AF168" s="26">
        <f>SUM(Table1[[#This Row],[ACap1]:[ACap4]])</f>
        <v>0</v>
      </c>
      <c r="AG168" s="26"/>
      <c r="AH168" s="26"/>
      <c r="AI168" s="26"/>
      <c r="AJ168" s="26"/>
      <c r="AK168" s="26">
        <f>Table1[[#This Row],[AJustot]]+Table1[[#This Row],[ASustot]]+Table1[[#This Row],[ARestot]]+Table1[[#This Row],[ACaptot]]</f>
        <v>0</v>
      </c>
      <c r="AL168" s="26">
        <f>Table1[[#This Row],[Aprice]]+Table1[[#This Row],[ANPCtot]]</f>
        <v>100</v>
      </c>
      <c r="AM168" s="26">
        <f>Table1[[#This Row],[ANPCtot]]/Table1[[#This Row],[APTot]]</f>
        <v>0</v>
      </c>
      <c r="AN168" s="26"/>
      <c r="AO168" s="26">
        <f>SUM(Table1[[#This Row],[PQJus1]:[PQJus4]])</f>
        <v>0</v>
      </c>
      <c r="AP168" s="26"/>
      <c r="AQ168" s="26"/>
      <c r="AR168" s="26"/>
      <c r="AS168" s="26"/>
      <c r="AT168" s="26">
        <f>SUM(Table1[[#This Row],[PQSus1]:[PQSus3]])</f>
        <v>0</v>
      </c>
      <c r="AU168" s="26"/>
      <c r="AV168" s="26"/>
      <c r="AW168" s="26"/>
      <c r="AX168" s="26">
        <f>SUM(Table1[[#This Row],[PQRes1]:[PQRes8]])</f>
        <v>0</v>
      </c>
      <c r="AY168" s="26"/>
      <c r="AZ168" s="26"/>
      <c r="BA168" s="26"/>
      <c r="BB168" s="26"/>
      <c r="BC168" s="26"/>
      <c r="BD168" s="26"/>
      <c r="BE168" s="26"/>
      <c r="BF168" s="26"/>
      <c r="BG168" s="26">
        <f>SUM(Table1[[#This Row],[PQCap1]:[PQCap4]])</f>
        <v>1</v>
      </c>
      <c r="BH168" s="26">
        <v>1</v>
      </c>
      <c r="BI168" s="26"/>
      <c r="BJ168" s="26"/>
      <c r="BK168" s="26"/>
      <c r="BL168" s="26">
        <f>Table1[[#This Row],[PQJustot]]+Table1[[#This Row],[PQSustot]]+Table1[[#This Row],[PQRestot]]+Table1[[#This Row],[PQCaptot]]</f>
        <v>1</v>
      </c>
      <c r="BM168" s="15" t="s">
        <v>575</v>
      </c>
      <c r="BN168" s="15" t="s">
        <v>575</v>
      </c>
      <c r="BO168" s="9"/>
      <c r="BP168" s="9">
        <v>25</v>
      </c>
      <c r="BQ168" s="9">
        <v>2004</v>
      </c>
      <c r="BR168" s="9"/>
      <c r="BS168" s="9"/>
      <c r="BT168" s="9"/>
    </row>
    <row r="169" spans="1:72" ht="13.05" customHeight="1" x14ac:dyDescent="0.3">
      <c r="A169" s="9" t="s">
        <v>523</v>
      </c>
      <c r="B169" s="9" t="s">
        <v>520</v>
      </c>
      <c r="C169" s="9">
        <v>3</v>
      </c>
      <c r="D169" s="9" t="s">
        <v>17</v>
      </c>
      <c r="E169" s="9" t="s">
        <v>86</v>
      </c>
      <c r="F169" s="9" t="s">
        <v>265</v>
      </c>
      <c r="G169" s="12">
        <v>45992</v>
      </c>
      <c r="H169" s="9">
        <v>1500</v>
      </c>
      <c r="I169" s="13" t="s">
        <v>268</v>
      </c>
      <c r="J169" s="9"/>
      <c r="K169" s="9" t="s">
        <v>328</v>
      </c>
      <c r="L169" s="9">
        <v>0</v>
      </c>
      <c r="M169" s="9"/>
      <c r="N169" s="9">
        <f>SUM(Table1[[#This Row],[AJus1]:[AJus4]])</f>
        <v>0</v>
      </c>
      <c r="O169" s="9"/>
      <c r="P169" s="9"/>
      <c r="Q169" s="9"/>
      <c r="R169" s="9"/>
      <c r="S169" s="9">
        <f>SUM(Table1[[#This Row],[ASus1]:[ASus3]])</f>
        <v>0</v>
      </c>
      <c r="T169" s="9"/>
      <c r="U169" s="9"/>
      <c r="V169" s="9"/>
      <c r="W169" s="9">
        <f>SUM(Table1[[#This Row],[ARes1]:[ARes8]])</f>
        <v>0</v>
      </c>
      <c r="X169" s="9"/>
      <c r="Y169" s="9"/>
      <c r="Z169" s="9"/>
      <c r="AA169" s="9"/>
      <c r="AB169" s="9"/>
      <c r="AC169" s="9"/>
      <c r="AD169" s="9"/>
      <c r="AE169" s="9"/>
      <c r="AF169" s="26">
        <f>SUM(Table1[[#This Row],[ACap1]:[ACap4]])</f>
        <v>0</v>
      </c>
      <c r="AG169" s="9"/>
      <c r="AH169" s="9"/>
      <c r="AI169" s="9"/>
      <c r="AJ169" s="9"/>
      <c r="AK169" s="26">
        <f>Table1[[#This Row],[AJustot]]+Table1[[#This Row],[ASustot]]+Table1[[#This Row],[ARestot]]+Table1[[#This Row],[ACaptot]]</f>
        <v>0</v>
      </c>
      <c r="AL169" s="9">
        <f>Table1[[#This Row],[Aprice]]+Table1[[#This Row],[ANPCtot]]</f>
        <v>0</v>
      </c>
      <c r="AM169" s="9" t="e">
        <f>Table1[[#This Row],[ANPCtot]]/Table1[[#This Row],[APTot]]</f>
        <v>#DIV/0!</v>
      </c>
      <c r="AN169" s="9"/>
      <c r="AO169" s="9">
        <f>SUM(Table1[[#This Row],[PQJus1]:[PQJus4]])</f>
        <v>0</v>
      </c>
      <c r="AP169" s="9"/>
      <c r="AQ169" s="9"/>
      <c r="AR169" s="9"/>
      <c r="AS169" s="9"/>
      <c r="AT169" s="9">
        <f>SUM(Table1[[#This Row],[PQSus1]:[PQSus3]])</f>
        <v>0</v>
      </c>
      <c r="AU169" s="9"/>
      <c r="AV169" s="9"/>
      <c r="AW169" s="9"/>
      <c r="AX169" s="9">
        <f>SUM(Table1[[#This Row],[PQRes1]:[PQRes8]])</f>
        <v>0</v>
      </c>
      <c r="AY169" s="9"/>
      <c r="AZ169" s="9"/>
      <c r="BA169" s="9"/>
      <c r="BB169" s="9"/>
      <c r="BC169" s="9"/>
      <c r="BD169" s="9"/>
      <c r="BE169" s="9"/>
      <c r="BF169" s="9"/>
      <c r="BG169" s="26">
        <f>SUM(Table1[[#This Row],[PQCap1]:[PQCap4]])</f>
        <v>0</v>
      </c>
      <c r="BH169" s="9"/>
      <c r="BI169" s="9"/>
      <c r="BJ169" s="9"/>
      <c r="BK169" s="9"/>
      <c r="BL169" s="26">
        <f>Table1[[#This Row],[PQJustot]]+Table1[[#This Row],[PQSustot]]+Table1[[#This Row],[PQRestot]]+Table1[[#This Row],[PQCaptot]]</f>
        <v>0</v>
      </c>
      <c r="BM169" s="9"/>
      <c r="BN169" s="9"/>
      <c r="BO169" s="9"/>
      <c r="BP169" s="9">
        <v>101</v>
      </c>
      <c r="BQ169" s="9"/>
      <c r="BR169" s="9"/>
      <c r="BS169" s="9"/>
      <c r="BT169" s="9"/>
    </row>
    <row r="170" spans="1:72" ht="13.05" customHeight="1" x14ac:dyDescent="0.3">
      <c r="A170" s="9" t="s">
        <v>532</v>
      </c>
      <c r="B170" s="9" t="s">
        <v>541</v>
      </c>
      <c r="C170" s="9">
        <v>9</v>
      </c>
      <c r="D170" s="9" t="s">
        <v>13</v>
      </c>
      <c r="E170" s="9" t="s">
        <v>262</v>
      </c>
      <c r="F170" s="9" t="s">
        <v>265</v>
      </c>
      <c r="G170" s="12">
        <v>46008</v>
      </c>
      <c r="H170" s="9">
        <v>4000</v>
      </c>
      <c r="I170" s="13" t="s">
        <v>268</v>
      </c>
      <c r="J170" s="9" t="s">
        <v>325</v>
      </c>
      <c r="K170" s="9" t="s">
        <v>327</v>
      </c>
      <c r="L170" s="26">
        <v>1</v>
      </c>
      <c r="M170" s="26">
        <v>100</v>
      </c>
      <c r="N170" s="26">
        <f>SUM(Table1[[#This Row],[AJus1]:[AJus4]])</f>
        <v>0</v>
      </c>
      <c r="O170" s="26"/>
      <c r="P170" s="26"/>
      <c r="Q170" s="26"/>
      <c r="R170" s="26"/>
      <c r="S170" s="26">
        <f>SUM(Table1[[#This Row],[ASus1]:[ASus3]])</f>
        <v>0</v>
      </c>
      <c r="T170" s="26"/>
      <c r="U170" s="26"/>
      <c r="V170" s="26"/>
      <c r="W170" s="26">
        <f>SUM(Table1[[#This Row],[ARes1]:[ARes8]])</f>
        <v>0</v>
      </c>
      <c r="X170" s="26"/>
      <c r="Y170" s="26"/>
      <c r="Z170" s="26"/>
      <c r="AA170" s="26"/>
      <c r="AB170" s="26"/>
      <c r="AC170" s="26"/>
      <c r="AD170" s="26"/>
      <c r="AE170" s="26"/>
      <c r="AF170" s="26">
        <f>SUM(Table1[[#This Row],[ACap1]:[ACap4]])</f>
        <v>0</v>
      </c>
      <c r="AG170" s="26"/>
      <c r="AH170" s="26"/>
      <c r="AI170" s="26"/>
      <c r="AJ170" s="26"/>
      <c r="AK170" s="26">
        <f>Table1[[#This Row],[AJustot]]+Table1[[#This Row],[ASustot]]+Table1[[#This Row],[ARestot]]+Table1[[#This Row],[ACaptot]]</f>
        <v>0</v>
      </c>
      <c r="AL170" s="26">
        <f>Table1[[#This Row],[Aprice]]+Table1[[#This Row],[ANPCtot]]</f>
        <v>100</v>
      </c>
      <c r="AM170" s="26">
        <f>Table1[[#This Row],[ANPCtot]]/Table1[[#This Row],[APTot]]</f>
        <v>0</v>
      </c>
      <c r="AN170" s="26"/>
      <c r="AO170" s="26">
        <f>SUM(Table1[[#This Row],[PQJus1]:[PQJus4]])</f>
        <v>0</v>
      </c>
      <c r="AP170" s="26"/>
      <c r="AQ170" s="26"/>
      <c r="AR170" s="26"/>
      <c r="AS170" s="26"/>
      <c r="AT170" s="26">
        <f>SUM(Table1[[#This Row],[PQSus1]:[PQSus3]])</f>
        <v>0</v>
      </c>
      <c r="AU170" s="26"/>
      <c r="AV170" s="26"/>
      <c r="AW170" s="26"/>
      <c r="AX170" s="26">
        <f>SUM(Table1[[#This Row],[PQRes1]:[PQRes8]])</f>
        <v>0</v>
      </c>
      <c r="AY170" s="26"/>
      <c r="AZ170" s="26"/>
      <c r="BA170" s="26"/>
      <c r="BB170" s="26"/>
      <c r="BC170" s="26"/>
      <c r="BD170" s="26"/>
      <c r="BE170" s="26"/>
      <c r="BF170" s="26"/>
      <c r="BG170" s="26">
        <f>SUM(Table1[[#This Row],[PQCap1]:[PQCap4]])</f>
        <v>0</v>
      </c>
      <c r="BH170" s="26"/>
      <c r="BI170" s="26"/>
      <c r="BJ170" s="26"/>
      <c r="BK170" s="26"/>
      <c r="BL170" s="26">
        <f>Table1[[#This Row],[PQJustot]]+Table1[[#This Row],[PQSustot]]+Table1[[#This Row],[PQRestot]]+Table1[[#This Row],[PQCaptot]]</f>
        <v>0</v>
      </c>
      <c r="BM170" s="15" t="s">
        <v>598</v>
      </c>
      <c r="BN170" s="9" t="s">
        <v>367</v>
      </c>
      <c r="BO170" s="9"/>
      <c r="BP170" s="9">
        <v>0</v>
      </c>
      <c r="BQ170" s="9"/>
      <c r="BR170" s="9"/>
      <c r="BS170" s="9"/>
      <c r="BT170" s="9"/>
    </row>
    <row r="171" spans="1:72" ht="13.05" customHeight="1" x14ac:dyDescent="0.3">
      <c r="A171" s="9" t="s">
        <v>537</v>
      </c>
      <c r="B171" s="9" t="s">
        <v>541</v>
      </c>
      <c r="C171" s="9">
        <v>10</v>
      </c>
      <c r="D171" s="9" t="s">
        <v>13</v>
      </c>
      <c r="E171" s="9" t="s">
        <v>263</v>
      </c>
      <c r="F171" s="9" t="s">
        <v>265</v>
      </c>
      <c r="G171" s="12">
        <v>46008</v>
      </c>
      <c r="H171" s="9">
        <v>4000</v>
      </c>
      <c r="I171" s="13" t="s">
        <v>268</v>
      </c>
      <c r="J171" s="9" t="s">
        <v>326</v>
      </c>
      <c r="K171" s="9" t="s">
        <v>327</v>
      </c>
      <c r="L171" s="26">
        <v>1</v>
      </c>
      <c r="M171" s="26">
        <v>100</v>
      </c>
      <c r="N171" s="26">
        <f>SUM(Table1[[#This Row],[AJus1]:[AJus4]])</f>
        <v>0</v>
      </c>
      <c r="O171" s="26"/>
      <c r="P171" s="26"/>
      <c r="Q171" s="26"/>
      <c r="R171" s="26"/>
      <c r="S171" s="26">
        <f>SUM(Table1[[#This Row],[ASus1]:[ASus3]])</f>
        <v>0</v>
      </c>
      <c r="T171" s="26"/>
      <c r="U171" s="26"/>
      <c r="V171" s="26"/>
      <c r="W171" s="26">
        <f>SUM(Table1[[#This Row],[ARes1]:[ARes8]])</f>
        <v>0</v>
      </c>
      <c r="X171" s="26"/>
      <c r="Y171" s="26"/>
      <c r="Z171" s="26"/>
      <c r="AA171" s="26"/>
      <c r="AB171" s="26"/>
      <c r="AC171" s="26"/>
      <c r="AD171" s="26"/>
      <c r="AE171" s="26"/>
      <c r="AF171" s="26">
        <f>SUM(Table1[[#This Row],[ACap1]:[ACap4]])</f>
        <v>0</v>
      </c>
      <c r="AG171" s="26"/>
      <c r="AH171" s="26"/>
      <c r="AI171" s="26"/>
      <c r="AJ171" s="26"/>
      <c r="AK171" s="26">
        <f>Table1[[#This Row],[AJustot]]+Table1[[#This Row],[ASustot]]+Table1[[#This Row],[ARestot]]+Table1[[#This Row],[ACaptot]]</f>
        <v>0</v>
      </c>
      <c r="AL171" s="26">
        <f>Table1[[#This Row],[Aprice]]+Table1[[#This Row],[ANPCtot]]</f>
        <v>100</v>
      </c>
      <c r="AM171" s="26">
        <f>Table1[[#This Row],[ANPCtot]]/Table1[[#This Row],[APTot]]</f>
        <v>0</v>
      </c>
      <c r="AN171" s="26"/>
      <c r="AO171" s="26">
        <f>SUM(Table1[[#This Row],[PQJus1]:[PQJus4]])</f>
        <v>0</v>
      </c>
      <c r="AP171" s="26"/>
      <c r="AQ171" s="26"/>
      <c r="AR171" s="26"/>
      <c r="AS171" s="26"/>
      <c r="AT171" s="26">
        <f>SUM(Table1[[#This Row],[PQSus1]:[PQSus3]])</f>
        <v>0</v>
      </c>
      <c r="AU171" s="26"/>
      <c r="AV171" s="26"/>
      <c r="AW171" s="26"/>
      <c r="AX171" s="26">
        <f>SUM(Table1[[#This Row],[PQRes1]:[PQRes8]])</f>
        <v>0</v>
      </c>
      <c r="AY171" s="26"/>
      <c r="AZ171" s="26"/>
      <c r="BA171" s="26"/>
      <c r="BB171" s="26"/>
      <c r="BC171" s="26"/>
      <c r="BD171" s="26"/>
      <c r="BE171" s="26"/>
      <c r="BF171" s="26"/>
      <c r="BG171" s="26">
        <f>SUM(Table1[[#This Row],[PQCap1]:[PQCap4]])</f>
        <v>0</v>
      </c>
      <c r="BH171" s="26"/>
      <c r="BI171" s="26"/>
      <c r="BJ171" s="26"/>
      <c r="BK171" s="26"/>
      <c r="BL171" s="26">
        <f>Table1[[#This Row],[PQJustot]]+Table1[[#This Row],[PQSustot]]+Table1[[#This Row],[PQRestot]]+Table1[[#This Row],[PQCaptot]]</f>
        <v>0</v>
      </c>
      <c r="BM171" s="15" t="s">
        <v>598</v>
      </c>
      <c r="BN171" s="9" t="s">
        <v>367</v>
      </c>
      <c r="BO171" s="9"/>
      <c r="BP171" s="9">
        <v>0</v>
      </c>
      <c r="BQ171" s="9"/>
      <c r="BR171" s="9"/>
      <c r="BS171" s="9"/>
      <c r="BT171" s="9"/>
    </row>
    <row r="172" spans="1:72" ht="13.05" customHeight="1" x14ac:dyDescent="0.3">
      <c r="A172" s="9" t="s">
        <v>336</v>
      </c>
      <c r="B172" s="9" t="s">
        <v>339</v>
      </c>
      <c r="C172" s="9">
        <v>1</v>
      </c>
      <c r="D172" s="9" t="s">
        <v>7</v>
      </c>
      <c r="E172" s="9" t="s">
        <v>213</v>
      </c>
      <c r="F172" s="9" t="s">
        <v>265</v>
      </c>
      <c r="G172" s="12">
        <v>46022</v>
      </c>
      <c r="H172" s="9">
        <v>700</v>
      </c>
      <c r="I172" s="13" t="s">
        <v>274</v>
      </c>
      <c r="J172" s="9"/>
      <c r="K172" s="13" t="s">
        <v>661</v>
      </c>
      <c r="L172" s="26">
        <v>1</v>
      </c>
      <c r="M172" s="26">
        <v>90</v>
      </c>
      <c r="N172" s="26">
        <f>SUM(Table1[[#This Row],[AJus1]:[AJus4]])</f>
        <v>10</v>
      </c>
      <c r="O172" s="26">
        <v>7</v>
      </c>
      <c r="P172" s="26"/>
      <c r="Q172" s="26">
        <v>3</v>
      </c>
      <c r="R172" s="26"/>
      <c r="S172" s="26">
        <f>SUM(Table1[[#This Row],[ASus1]:[ASus3]])</f>
        <v>0</v>
      </c>
      <c r="T172" s="26"/>
      <c r="U172" s="26"/>
      <c r="V172" s="26"/>
      <c r="W172" s="26">
        <f>SUM(Table1[[#This Row],[ARes1]:[ARes8]])</f>
        <v>0</v>
      </c>
      <c r="X172" s="26"/>
      <c r="Y172" s="26"/>
      <c r="Z172" s="26"/>
      <c r="AA172" s="26"/>
      <c r="AB172" s="26"/>
      <c r="AC172" s="26"/>
      <c r="AD172" s="26"/>
      <c r="AE172" s="26"/>
      <c r="AF172" s="26">
        <f>SUM(Table1[[#This Row],[ACap1]:[ACap4]])</f>
        <v>0</v>
      </c>
      <c r="AG172" s="26"/>
      <c r="AH172" s="26"/>
      <c r="AI172" s="26"/>
      <c r="AJ172" s="26"/>
      <c r="AK172" s="26">
        <f>Table1[[#This Row],[AJustot]]+Table1[[#This Row],[ASustot]]+Table1[[#This Row],[ARestot]]+Table1[[#This Row],[ACaptot]]</f>
        <v>10</v>
      </c>
      <c r="AL172" s="26">
        <f>Table1[[#This Row],[Aprice]]+Table1[[#This Row],[ANPCtot]]</f>
        <v>100</v>
      </c>
      <c r="AM172" s="26">
        <f>Table1[[#This Row],[ANPCtot]]/Table1[[#This Row],[APTot]]</f>
        <v>0.1</v>
      </c>
      <c r="AN172" s="26"/>
      <c r="AO172" s="26">
        <f>SUM(Table1[[#This Row],[PQJus1]:[PQJus4]])</f>
        <v>1</v>
      </c>
      <c r="AP172" s="26">
        <v>1</v>
      </c>
      <c r="AQ172" s="26"/>
      <c r="AR172" s="26"/>
      <c r="AS172" s="26"/>
      <c r="AT172" s="26">
        <f>SUM(Table1[[#This Row],[PQSus1]:[PQSus3]])</f>
        <v>0</v>
      </c>
      <c r="AU172" s="26"/>
      <c r="AV172" s="26"/>
      <c r="AW172" s="26"/>
      <c r="AX172" s="26">
        <f>SUM(Table1[[#This Row],[PQRes1]:[PQRes8]])</f>
        <v>0</v>
      </c>
      <c r="AY172" s="26"/>
      <c r="AZ172" s="26"/>
      <c r="BA172" s="26"/>
      <c r="BB172" s="26"/>
      <c r="BC172" s="26"/>
      <c r="BD172" s="26"/>
      <c r="BE172" s="26"/>
      <c r="BF172" s="26"/>
      <c r="BG172" s="26">
        <f>SUM(Table1[[#This Row],[PQCap1]:[PQCap4]])</f>
        <v>2</v>
      </c>
      <c r="BH172" s="26">
        <v>1</v>
      </c>
      <c r="BI172" s="26">
        <v>1</v>
      </c>
      <c r="BJ172" s="26"/>
      <c r="BK172" s="26"/>
      <c r="BL172" s="26">
        <f>Table1[[#This Row],[PQJustot]]+Table1[[#This Row],[PQSustot]]+Table1[[#This Row],[PQRestot]]+Table1[[#This Row],[PQCaptot]]</f>
        <v>3</v>
      </c>
      <c r="BM172" s="15" t="s">
        <v>340</v>
      </c>
      <c r="BN172" s="15" t="s">
        <v>343</v>
      </c>
      <c r="BO172" s="15" t="s">
        <v>346</v>
      </c>
      <c r="BP172" s="9">
        <v>2261</v>
      </c>
      <c r="BQ172" s="9">
        <v>2009</v>
      </c>
      <c r="BR172" s="9">
        <v>2010</v>
      </c>
      <c r="BS172" s="9">
        <v>2013</v>
      </c>
      <c r="BT172" s="9">
        <v>2018</v>
      </c>
    </row>
    <row r="173" spans="1:72" ht="13.05" customHeight="1" x14ac:dyDescent="0.3">
      <c r="A173" s="9" t="s">
        <v>384</v>
      </c>
      <c r="B173" s="9" t="s">
        <v>386</v>
      </c>
      <c r="C173" s="9">
        <v>4</v>
      </c>
      <c r="D173" s="9" t="s">
        <v>19</v>
      </c>
      <c r="E173" s="9" t="s">
        <v>156</v>
      </c>
      <c r="F173" s="9" t="s">
        <v>265</v>
      </c>
      <c r="G173" s="12">
        <v>46082</v>
      </c>
      <c r="H173" s="9">
        <v>1500</v>
      </c>
      <c r="I173" s="13" t="s">
        <v>270</v>
      </c>
      <c r="J173" s="9"/>
      <c r="K173" s="9" t="s">
        <v>266</v>
      </c>
      <c r="L173" s="9">
        <v>0</v>
      </c>
      <c r="M173" s="9"/>
      <c r="N173" s="9">
        <f>SUM(Table1[[#This Row],[AJus1]:[AJus4]])</f>
        <v>0</v>
      </c>
      <c r="O173" s="9"/>
      <c r="P173" s="9"/>
      <c r="Q173" s="9"/>
      <c r="R173" s="9"/>
      <c r="S173" s="9">
        <f>SUM(Table1[[#This Row],[ASus1]:[ASus3]])</f>
        <v>0</v>
      </c>
      <c r="T173" s="9"/>
      <c r="U173" s="9"/>
      <c r="V173" s="9"/>
      <c r="W173" s="9">
        <f>SUM(Table1[[#This Row],[ARes1]:[ARes8]])</f>
        <v>0</v>
      </c>
      <c r="X173" s="9"/>
      <c r="Y173" s="9"/>
      <c r="Z173" s="9"/>
      <c r="AA173" s="9"/>
      <c r="AB173" s="9"/>
      <c r="AC173" s="9"/>
      <c r="AD173" s="9"/>
      <c r="AE173" s="9"/>
      <c r="AF173" s="26">
        <f>SUM(Table1[[#This Row],[ACap1]:[ACap4]])</f>
        <v>0</v>
      </c>
      <c r="AG173" s="9"/>
      <c r="AH173" s="9"/>
      <c r="AI173" s="9"/>
      <c r="AJ173" s="9"/>
      <c r="AK173" s="26">
        <f>Table1[[#This Row],[AJustot]]+Table1[[#This Row],[ASustot]]+Table1[[#This Row],[ARestot]]+Table1[[#This Row],[ACaptot]]</f>
        <v>0</v>
      </c>
      <c r="AL173" s="9">
        <f>Table1[[#This Row],[Aprice]]+Table1[[#This Row],[ANPCtot]]</f>
        <v>0</v>
      </c>
      <c r="AM173" s="9" t="e">
        <f>Table1[[#This Row],[ANPCtot]]/Table1[[#This Row],[APTot]]</f>
        <v>#DIV/0!</v>
      </c>
      <c r="AN173" s="9"/>
      <c r="AO173" s="9">
        <f>SUM(Table1[[#This Row],[PQJus1]:[PQJus4]])</f>
        <v>0</v>
      </c>
      <c r="AP173" s="9"/>
      <c r="AQ173" s="9"/>
      <c r="AR173" s="9"/>
      <c r="AS173" s="9"/>
      <c r="AT173" s="9">
        <f>SUM(Table1[[#This Row],[PQSus1]:[PQSus3]])</f>
        <v>0</v>
      </c>
      <c r="AU173" s="9"/>
      <c r="AV173" s="9"/>
      <c r="AW173" s="9"/>
      <c r="AX173" s="9">
        <f>SUM(Table1[[#This Row],[PQRes1]:[PQRes8]])</f>
        <v>0</v>
      </c>
      <c r="AY173" s="9"/>
      <c r="AZ173" s="9"/>
      <c r="BA173" s="9"/>
      <c r="BB173" s="9"/>
      <c r="BC173" s="9"/>
      <c r="BD173" s="9"/>
      <c r="BE173" s="9"/>
      <c r="BF173" s="9"/>
      <c r="BG173" s="26">
        <f>SUM(Table1[[#This Row],[PQCap1]:[PQCap4]])</f>
        <v>0</v>
      </c>
      <c r="BH173" s="9"/>
      <c r="BI173" s="9"/>
      <c r="BJ173" s="9"/>
      <c r="BK173" s="9"/>
      <c r="BL173" s="26">
        <f>Table1[[#This Row],[PQJustot]]+Table1[[#This Row],[PQSustot]]+Table1[[#This Row],[PQRestot]]+Table1[[#This Row],[PQCaptot]]</f>
        <v>0</v>
      </c>
      <c r="BM173" s="9"/>
      <c r="BN173" s="9"/>
      <c r="BO173" s="9"/>
      <c r="BP173" s="9">
        <v>71</v>
      </c>
      <c r="BQ173" s="9"/>
      <c r="BR173" s="9"/>
      <c r="BS173" s="9"/>
      <c r="BT173" s="9"/>
    </row>
    <row r="174" spans="1:72" ht="13.05" customHeight="1" x14ac:dyDescent="0.3">
      <c r="A174" s="9" t="s">
        <v>385</v>
      </c>
      <c r="B174" s="9" t="s">
        <v>386</v>
      </c>
      <c r="C174" s="9">
        <v>5</v>
      </c>
      <c r="D174" s="9" t="s">
        <v>19</v>
      </c>
      <c r="E174" s="9" t="s">
        <v>174</v>
      </c>
      <c r="F174" s="9" t="s">
        <v>265</v>
      </c>
      <c r="G174" s="12">
        <v>46082</v>
      </c>
      <c r="H174" s="9">
        <v>3000</v>
      </c>
      <c r="I174" s="13" t="s">
        <v>270</v>
      </c>
      <c r="J174" s="9"/>
      <c r="K174" s="9" t="s">
        <v>266</v>
      </c>
      <c r="L174" s="9">
        <v>0</v>
      </c>
      <c r="M174" s="9"/>
      <c r="N174" s="9">
        <f>SUM(Table1[[#This Row],[AJus1]:[AJus4]])</f>
        <v>0</v>
      </c>
      <c r="O174" s="9"/>
      <c r="P174" s="9"/>
      <c r="Q174" s="9"/>
      <c r="R174" s="9"/>
      <c r="S174" s="9">
        <f>SUM(Table1[[#This Row],[ASus1]:[ASus3]])</f>
        <v>0</v>
      </c>
      <c r="T174" s="9"/>
      <c r="U174" s="9"/>
      <c r="V174" s="9"/>
      <c r="W174" s="9">
        <f>SUM(Table1[[#This Row],[ARes1]:[ARes8]])</f>
        <v>0</v>
      </c>
      <c r="X174" s="9"/>
      <c r="Y174" s="9"/>
      <c r="Z174" s="9"/>
      <c r="AA174" s="9"/>
      <c r="AB174" s="9"/>
      <c r="AC174" s="9"/>
      <c r="AD174" s="9"/>
      <c r="AE174" s="9"/>
      <c r="AF174" s="26">
        <f>SUM(Table1[[#This Row],[ACap1]:[ACap4]])</f>
        <v>0</v>
      </c>
      <c r="AG174" s="9"/>
      <c r="AH174" s="9"/>
      <c r="AI174" s="9"/>
      <c r="AJ174" s="9"/>
      <c r="AK174" s="26">
        <f>Table1[[#This Row],[AJustot]]+Table1[[#This Row],[ASustot]]+Table1[[#This Row],[ARestot]]+Table1[[#This Row],[ACaptot]]</f>
        <v>0</v>
      </c>
      <c r="AL174" s="9">
        <f>Table1[[#This Row],[Aprice]]+Table1[[#This Row],[ANPCtot]]</f>
        <v>0</v>
      </c>
      <c r="AM174" s="9" t="e">
        <f>Table1[[#This Row],[ANPCtot]]/Table1[[#This Row],[APTot]]</f>
        <v>#DIV/0!</v>
      </c>
      <c r="AN174" s="9"/>
      <c r="AO174" s="9">
        <f>SUM(Table1[[#This Row],[PQJus1]:[PQJus4]])</f>
        <v>0</v>
      </c>
      <c r="AP174" s="9"/>
      <c r="AQ174" s="9"/>
      <c r="AR174" s="9"/>
      <c r="AS174" s="9"/>
      <c r="AT174" s="9">
        <f>SUM(Table1[[#This Row],[PQSus1]:[PQSus3]])</f>
        <v>0</v>
      </c>
      <c r="AU174" s="9"/>
      <c r="AV174" s="9"/>
      <c r="AW174" s="9"/>
      <c r="AX174" s="9">
        <f>SUM(Table1[[#This Row],[PQRes1]:[PQRes8]])</f>
        <v>0</v>
      </c>
      <c r="AY174" s="9"/>
      <c r="AZ174" s="9"/>
      <c r="BA174" s="9"/>
      <c r="BB174" s="9"/>
      <c r="BC174" s="9"/>
      <c r="BD174" s="9"/>
      <c r="BE174" s="9"/>
      <c r="BF174" s="9"/>
      <c r="BG174" s="26">
        <f>SUM(Table1[[#This Row],[PQCap1]:[PQCap4]])</f>
        <v>0</v>
      </c>
      <c r="BH174" s="9"/>
      <c r="BI174" s="9"/>
      <c r="BJ174" s="9"/>
      <c r="BK174" s="9"/>
      <c r="BL174" s="26">
        <f>Table1[[#This Row],[PQJustot]]+Table1[[#This Row],[PQSustot]]+Table1[[#This Row],[PQRestot]]+Table1[[#This Row],[PQCaptot]]</f>
        <v>0</v>
      </c>
      <c r="BM174" s="9"/>
      <c r="BN174" s="9"/>
      <c r="BO174" s="9"/>
      <c r="BP174" s="9">
        <v>71</v>
      </c>
      <c r="BQ174" s="9"/>
      <c r="BR174" s="9"/>
      <c r="BS174" s="9"/>
      <c r="BT174" s="9"/>
    </row>
    <row r="175" spans="1:72" ht="13.05" customHeight="1" x14ac:dyDescent="0.3">
      <c r="A175" s="9" t="s">
        <v>400</v>
      </c>
      <c r="B175" s="9" t="s">
        <v>571</v>
      </c>
      <c r="C175" s="9">
        <v>14</v>
      </c>
      <c r="D175" s="9" t="s">
        <v>11</v>
      </c>
      <c r="E175" s="26" t="s">
        <v>200</v>
      </c>
      <c r="F175" s="9" t="s">
        <v>264</v>
      </c>
      <c r="G175" s="12">
        <v>46112</v>
      </c>
      <c r="H175" s="9">
        <v>500</v>
      </c>
      <c r="I175" s="13" t="s">
        <v>268</v>
      </c>
      <c r="J175" s="9"/>
      <c r="K175" s="13" t="s">
        <v>672</v>
      </c>
      <c r="L175" s="26">
        <v>1</v>
      </c>
      <c r="M175" s="26">
        <v>70</v>
      </c>
      <c r="N175" s="26">
        <f>SUM(Table1[[#This Row],[AJus1]:[AJus4]])</f>
        <v>3</v>
      </c>
      <c r="O175" s="26">
        <v>1</v>
      </c>
      <c r="P175" s="26">
        <v>2</v>
      </c>
      <c r="Q175" s="26"/>
      <c r="R175" s="26"/>
      <c r="S175" s="26">
        <f>SUM(Table1[[#This Row],[ASus1]:[ASus3]])</f>
        <v>6</v>
      </c>
      <c r="T175" s="26"/>
      <c r="U175" s="26"/>
      <c r="V175" s="26">
        <v>6</v>
      </c>
      <c r="W175" s="26">
        <f>SUM(Table1[[#This Row],[ARes1]:[ARes8]])</f>
        <v>9</v>
      </c>
      <c r="X175" s="26"/>
      <c r="Y175" s="26"/>
      <c r="Z175" s="26"/>
      <c r="AA175" s="26"/>
      <c r="AB175" s="26">
        <v>2</v>
      </c>
      <c r="AC175" s="26">
        <v>7</v>
      </c>
      <c r="AD175" s="26"/>
      <c r="AE175" s="26"/>
      <c r="AF175" s="26">
        <f>SUM(Table1[[#This Row],[ACap1]:[ACap4]])</f>
        <v>12</v>
      </c>
      <c r="AG175" s="26"/>
      <c r="AH175" s="26"/>
      <c r="AI175" s="26"/>
      <c r="AJ175" s="26">
        <v>12</v>
      </c>
      <c r="AK175" s="26">
        <f>Table1[[#This Row],[AJustot]]+Table1[[#This Row],[ASustot]]+Table1[[#This Row],[ARestot]]+Table1[[#This Row],[ACaptot]]</f>
        <v>30</v>
      </c>
      <c r="AL175" s="26">
        <f>Table1[[#This Row],[Aprice]]+Table1[[#This Row],[ANPCtot]]</f>
        <v>100</v>
      </c>
      <c r="AM175" s="26">
        <f>Table1[[#This Row],[ANPCtot]]/Table1[[#This Row],[APTot]]</f>
        <v>0.3</v>
      </c>
      <c r="AN175" s="26"/>
      <c r="AO175" s="26">
        <f>SUM(Table1[[#This Row],[PQJus1]:[PQJus4]])</f>
        <v>0</v>
      </c>
      <c r="AP175" s="26"/>
      <c r="AQ175" s="26"/>
      <c r="AR175" s="26"/>
      <c r="AS175" s="26"/>
      <c r="AT175" s="26">
        <f>SUM(Table1[[#This Row],[PQSus1]:[PQSus3]])</f>
        <v>0</v>
      </c>
      <c r="AU175" s="26"/>
      <c r="AV175" s="26"/>
      <c r="AW175" s="26"/>
      <c r="AX175" s="26">
        <f>SUM(Table1[[#This Row],[PQRes1]:[PQRes8]])</f>
        <v>0</v>
      </c>
      <c r="AY175" s="26"/>
      <c r="AZ175" s="26"/>
      <c r="BA175" s="26"/>
      <c r="BB175" s="26"/>
      <c r="BC175" s="26"/>
      <c r="BD175" s="26"/>
      <c r="BE175" s="26"/>
      <c r="BF175" s="26"/>
      <c r="BG175" s="26">
        <f>SUM(Table1[[#This Row],[PQCap1]:[PQCap4]])</f>
        <v>2</v>
      </c>
      <c r="BH175" s="26">
        <v>1</v>
      </c>
      <c r="BI175" s="26">
        <v>1</v>
      </c>
      <c r="BJ175" s="26"/>
      <c r="BK175" s="26"/>
      <c r="BL175" s="26">
        <f>Table1[[#This Row],[PQJustot]]+Table1[[#This Row],[PQSustot]]+Table1[[#This Row],[PQRestot]]+Table1[[#This Row],[PQCaptot]]</f>
        <v>2</v>
      </c>
      <c r="BM175" s="9" t="s">
        <v>366</v>
      </c>
      <c r="BN175" s="9" t="s">
        <v>366</v>
      </c>
      <c r="BO175" s="15" t="s">
        <v>610</v>
      </c>
      <c r="BP175" s="9">
        <v>2390</v>
      </c>
      <c r="BQ175" s="9">
        <v>2018</v>
      </c>
      <c r="BR175" s="9">
        <v>2022</v>
      </c>
      <c r="BS175" s="9">
        <v>2023</v>
      </c>
      <c r="BT175" s="9">
        <v>2024</v>
      </c>
    </row>
    <row r="176" spans="1:72" ht="13.05" customHeight="1" x14ac:dyDescent="0.3">
      <c r="A176" s="9" t="s">
        <v>401</v>
      </c>
      <c r="B176" s="9" t="s">
        <v>571</v>
      </c>
      <c r="C176" s="9">
        <v>15</v>
      </c>
      <c r="D176" s="9" t="s">
        <v>11</v>
      </c>
      <c r="E176" s="26" t="s">
        <v>230</v>
      </c>
      <c r="F176" s="9" t="s">
        <v>264</v>
      </c>
      <c r="G176" s="12">
        <v>46112</v>
      </c>
      <c r="H176" s="9">
        <v>500</v>
      </c>
      <c r="I176" s="13" t="s">
        <v>268</v>
      </c>
      <c r="J176" s="9"/>
      <c r="K176" s="13" t="s">
        <v>672</v>
      </c>
      <c r="L176" s="26">
        <v>1</v>
      </c>
      <c r="M176" s="26">
        <v>70</v>
      </c>
      <c r="N176" s="26">
        <f>SUM(Table1[[#This Row],[AJus1]:[AJus4]])</f>
        <v>3</v>
      </c>
      <c r="O176" s="26">
        <v>1</v>
      </c>
      <c r="P176" s="26">
        <v>2</v>
      </c>
      <c r="Q176" s="26"/>
      <c r="R176" s="26"/>
      <c r="S176" s="26">
        <f>SUM(Table1[[#This Row],[ASus1]:[ASus3]])</f>
        <v>6</v>
      </c>
      <c r="T176" s="26"/>
      <c r="U176" s="26"/>
      <c r="V176" s="26">
        <v>6</v>
      </c>
      <c r="W176" s="26">
        <f>SUM(Table1[[#This Row],[ARes1]:[ARes8]])</f>
        <v>9</v>
      </c>
      <c r="X176" s="26"/>
      <c r="Y176" s="26"/>
      <c r="Z176" s="26"/>
      <c r="AA176" s="26"/>
      <c r="AB176" s="26">
        <v>2</v>
      </c>
      <c r="AC176" s="26">
        <v>7</v>
      </c>
      <c r="AD176" s="26"/>
      <c r="AE176" s="26"/>
      <c r="AF176" s="26">
        <f>SUM(Table1[[#This Row],[ACap1]:[ACap4]])</f>
        <v>12</v>
      </c>
      <c r="AG176" s="26"/>
      <c r="AH176" s="26"/>
      <c r="AI176" s="26"/>
      <c r="AJ176" s="26">
        <v>12</v>
      </c>
      <c r="AK176" s="26">
        <f>Table1[[#This Row],[AJustot]]+Table1[[#This Row],[ASustot]]+Table1[[#This Row],[ARestot]]+Table1[[#This Row],[ACaptot]]</f>
        <v>30</v>
      </c>
      <c r="AL176" s="26">
        <f>Table1[[#This Row],[Aprice]]+Table1[[#This Row],[ANPCtot]]</f>
        <v>100</v>
      </c>
      <c r="AM176" s="26">
        <f>Table1[[#This Row],[ANPCtot]]/Table1[[#This Row],[APTot]]</f>
        <v>0.3</v>
      </c>
      <c r="AN176" s="26"/>
      <c r="AO176" s="26">
        <f>SUM(Table1[[#This Row],[PQJus1]:[PQJus4]])</f>
        <v>0</v>
      </c>
      <c r="AP176" s="26"/>
      <c r="AQ176" s="26"/>
      <c r="AR176" s="26"/>
      <c r="AS176" s="26"/>
      <c r="AT176" s="26">
        <f>SUM(Table1[[#This Row],[PQSus1]:[PQSus3]])</f>
        <v>0</v>
      </c>
      <c r="AU176" s="26"/>
      <c r="AV176" s="26"/>
      <c r="AW176" s="26"/>
      <c r="AX176" s="26">
        <f>SUM(Table1[[#This Row],[PQRes1]:[PQRes8]])</f>
        <v>0</v>
      </c>
      <c r="AY176" s="26"/>
      <c r="AZ176" s="26"/>
      <c r="BA176" s="26"/>
      <c r="BB176" s="26"/>
      <c r="BC176" s="26"/>
      <c r="BD176" s="26"/>
      <c r="BE176" s="26"/>
      <c r="BF176" s="26"/>
      <c r="BG176" s="26">
        <f>SUM(Table1[[#This Row],[PQCap1]:[PQCap4]])</f>
        <v>2</v>
      </c>
      <c r="BH176" s="26">
        <v>1</v>
      </c>
      <c r="BI176" s="26">
        <v>1</v>
      </c>
      <c r="BJ176" s="26"/>
      <c r="BK176" s="26"/>
      <c r="BL176" s="26">
        <f>Table1[[#This Row],[PQJustot]]+Table1[[#This Row],[PQSustot]]+Table1[[#This Row],[PQRestot]]+Table1[[#This Row],[PQCaptot]]</f>
        <v>2</v>
      </c>
      <c r="BM176" s="9" t="s">
        <v>366</v>
      </c>
      <c r="BN176" s="9" t="s">
        <v>366</v>
      </c>
      <c r="BO176" s="15" t="s">
        <v>610</v>
      </c>
      <c r="BP176" s="9">
        <v>2390</v>
      </c>
      <c r="BQ176" s="9">
        <v>2018</v>
      </c>
      <c r="BR176" s="9">
        <v>2022</v>
      </c>
      <c r="BS176" s="9">
        <v>2023</v>
      </c>
      <c r="BT176" s="9">
        <v>2024</v>
      </c>
    </row>
    <row r="177" spans="1:72" ht="13.05" customHeight="1" x14ac:dyDescent="0.3">
      <c r="A177" s="9" t="s">
        <v>402</v>
      </c>
      <c r="B177" s="9" t="s">
        <v>571</v>
      </c>
      <c r="C177" s="9">
        <v>16</v>
      </c>
      <c r="D177" s="9" t="s">
        <v>11</v>
      </c>
      <c r="E177" s="26" t="s">
        <v>231</v>
      </c>
      <c r="F177" s="9" t="s">
        <v>264</v>
      </c>
      <c r="G177" s="12">
        <v>46112</v>
      </c>
      <c r="H177" s="9">
        <v>500</v>
      </c>
      <c r="I177" s="13" t="s">
        <v>268</v>
      </c>
      <c r="J177" s="9"/>
      <c r="K177" s="13" t="s">
        <v>672</v>
      </c>
      <c r="L177" s="26">
        <v>1</v>
      </c>
      <c r="M177" s="26">
        <v>70</v>
      </c>
      <c r="N177" s="26">
        <f>SUM(Table1[[#This Row],[AJus1]:[AJus4]])</f>
        <v>3</v>
      </c>
      <c r="O177" s="26">
        <v>1</v>
      </c>
      <c r="P177" s="26">
        <v>2</v>
      </c>
      <c r="Q177" s="26"/>
      <c r="R177" s="26"/>
      <c r="S177" s="26">
        <f>SUM(Table1[[#This Row],[ASus1]:[ASus3]])</f>
        <v>6</v>
      </c>
      <c r="T177" s="26"/>
      <c r="U177" s="26"/>
      <c r="V177" s="26">
        <v>6</v>
      </c>
      <c r="W177" s="26">
        <f>SUM(Table1[[#This Row],[ARes1]:[ARes8]])</f>
        <v>9</v>
      </c>
      <c r="X177" s="26"/>
      <c r="Y177" s="26"/>
      <c r="Z177" s="26"/>
      <c r="AA177" s="26"/>
      <c r="AB177" s="26">
        <v>2</v>
      </c>
      <c r="AC177" s="26">
        <v>7</v>
      </c>
      <c r="AD177" s="26"/>
      <c r="AE177" s="26"/>
      <c r="AF177" s="26">
        <f>SUM(Table1[[#This Row],[ACap1]:[ACap4]])</f>
        <v>12</v>
      </c>
      <c r="AG177" s="26"/>
      <c r="AH177" s="26"/>
      <c r="AI177" s="26"/>
      <c r="AJ177" s="26">
        <v>12</v>
      </c>
      <c r="AK177" s="26">
        <f>Table1[[#This Row],[AJustot]]+Table1[[#This Row],[ASustot]]+Table1[[#This Row],[ARestot]]+Table1[[#This Row],[ACaptot]]</f>
        <v>30</v>
      </c>
      <c r="AL177" s="26">
        <f>Table1[[#This Row],[Aprice]]+Table1[[#This Row],[ANPCtot]]</f>
        <v>100</v>
      </c>
      <c r="AM177" s="26">
        <f>Table1[[#This Row],[ANPCtot]]/Table1[[#This Row],[APTot]]</f>
        <v>0.3</v>
      </c>
      <c r="AN177" s="26"/>
      <c r="AO177" s="26">
        <f>SUM(Table1[[#This Row],[PQJus1]:[PQJus4]])</f>
        <v>0</v>
      </c>
      <c r="AP177" s="26"/>
      <c r="AQ177" s="26"/>
      <c r="AR177" s="26"/>
      <c r="AS177" s="26"/>
      <c r="AT177" s="26">
        <f>SUM(Table1[[#This Row],[PQSus1]:[PQSus3]])</f>
        <v>0</v>
      </c>
      <c r="AU177" s="26"/>
      <c r="AV177" s="26"/>
      <c r="AW177" s="26"/>
      <c r="AX177" s="26">
        <f>SUM(Table1[[#This Row],[PQRes1]:[PQRes8]])</f>
        <v>0</v>
      </c>
      <c r="AY177" s="26"/>
      <c r="AZ177" s="26"/>
      <c r="BA177" s="26"/>
      <c r="BB177" s="26"/>
      <c r="BC177" s="26"/>
      <c r="BD177" s="26"/>
      <c r="BE177" s="26"/>
      <c r="BF177" s="26"/>
      <c r="BG177" s="26">
        <f>SUM(Table1[[#This Row],[PQCap1]:[PQCap4]])</f>
        <v>2</v>
      </c>
      <c r="BH177" s="26">
        <v>1</v>
      </c>
      <c r="BI177" s="26">
        <v>1</v>
      </c>
      <c r="BJ177" s="26"/>
      <c r="BK177" s="26"/>
      <c r="BL177" s="26">
        <f>Table1[[#This Row],[PQJustot]]+Table1[[#This Row],[PQSustot]]+Table1[[#This Row],[PQRestot]]+Table1[[#This Row],[PQCaptot]]</f>
        <v>2</v>
      </c>
      <c r="BM177" s="9" t="s">
        <v>366</v>
      </c>
      <c r="BN177" s="9" t="s">
        <v>366</v>
      </c>
      <c r="BO177" s="15" t="s">
        <v>610</v>
      </c>
      <c r="BP177" s="9">
        <v>2390</v>
      </c>
      <c r="BQ177" s="9">
        <v>2018</v>
      </c>
      <c r="BR177" s="9">
        <v>2022</v>
      </c>
      <c r="BS177" s="9">
        <v>2023</v>
      </c>
      <c r="BT177" s="9">
        <v>2024</v>
      </c>
    </row>
    <row r="178" spans="1:72" ht="13.05" customHeight="1" x14ac:dyDescent="0.3">
      <c r="A178" s="9" t="s">
        <v>361</v>
      </c>
      <c r="B178" s="9" t="s">
        <v>364</v>
      </c>
      <c r="C178" s="9">
        <v>15</v>
      </c>
      <c r="D178" s="9" t="s">
        <v>10</v>
      </c>
      <c r="E178" s="9" t="s">
        <v>173</v>
      </c>
      <c r="F178" s="9" t="s">
        <v>265</v>
      </c>
      <c r="G178" s="12">
        <v>46162</v>
      </c>
      <c r="H178" s="9">
        <v>800</v>
      </c>
      <c r="I178" s="13" t="s">
        <v>268</v>
      </c>
      <c r="J178" s="9"/>
      <c r="K178" s="13" t="s">
        <v>672</v>
      </c>
      <c r="L178" s="26">
        <v>1</v>
      </c>
      <c r="M178" s="26">
        <v>100</v>
      </c>
      <c r="N178" s="26">
        <f>SUM(Table1[[#This Row],[AJus1]:[AJus4]])</f>
        <v>0</v>
      </c>
      <c r="O178" s="26"/>
      <c r="P178" s="26"/>
      <c r="Q178" s="26"/>
      <c r="R178" s="26"/>
      <c r="S178" s="26">
        <f>SUM(Table1[[#This Row],[ASus1]:[ASus3]])</f>
        <v>0</v>
      </c>
      <c r="T178" s="26"/>
      <c r="U178" s="26"/>
      <c r="V178" s="26"/>
      <c r="W178" s="26">
        <f>SUM(Table1[[#This Row],[ARes1]:[ARes8]])</f>
        <v>0</v>
      </c>
      <c r="X178" s="26"/>
      <c r="Y178" s="26"/>
      <c r="Z178" s="26"/>
      <c r="AA178" s="26"/>
      <c r="AB178" s="26"/>
      <c r="AC178" s="26"/>
      <c r="AD178" s="26"/>
      <c r="AE178" s="26"/>
      <c r="AF178" s="26">
        <f>SUM(Table1[[#This Row],[ACap1]:[ACap4]])</f>
        <v>0</v>
      </c>
      <c r="AG178" s="26"/>
      <c r="AH178" s="26"/>
      <c r="AI178" s="26"/>
      <c r="AJ178" s="26"/>
      <c r="AK178" s="26">
        <f>Table1[[#This Row],[AJustot]]+Table1[[#This Row],[ASustot]]+Table1[[#This Row],[ARestot]]+Table1[[#This Row],[ACaptot]]</f>
        <v>0</v>
      </c>
      <c r="AL178" s="26">
        <f>Table1[[#This Row],[Aprice]]+Table1[[#This Row],[ANPCtot]]</f>
        <v>100</v>
      </c>
      <c r="AM178" s="26">
        <f>Table1[[#This Row],[ANPCtot]]/Table1[[#This Row],[APTot]]</f>
        <v>0</v>
      </c>
      <c r="AN178" s="26"/>
      <c r="AO178" s="26">
        <f>SUM(Table1[[#This Row],[PQJus1]:[PQJus4]])</f>
        <v>1</v>
      </c>
      <c r="AP178" s="26"/>
      <c r="AQ178" s="26"/>
      <c r="AR178" s="26"/>
      <c r="AS178" s="26">
        <v>1</v>
      </c>
      <c r="AT178" s="26">
        <f>SUM(Table1[[#This Row],[PQSus1]:[PQSus3]])</f>
        <v>1</v>
      </c>
      <c r="AU178" s="26">
        <v>1</v>
      </c>
      <c r="AV178" s="26"/>
      <c r="AW178" s="26"/>
      <c r="AX178" s="26">
        <f>SUM(Table1[[#This Row],[PQRes1]:[PQRes8]])</f>
        <v>0</v>
      </c>
      <c r="AY178" s="26"/>
      <c r="AZ178" s="26"/>
      <c r="BA178" s="26"/>
      <c r="BB178" s="26"/>
      <c r="BC178" s="26"/>
      <c r="BD178" s="26"/>
      <c r="BE178" s="26"/>
      <c r="BF178" s="26"/>
      <c r="BG178" s="26">
        <f>SUM(Table1[[#This Row],[PQCap1]:[PQCap4]])</f>
        <v>1</v>
      </c>
      <c r="BH178" s="26">
        <v>1</v>
      </c>
      <c r="BI178" s="26"/>
      <c r="BJ178" s="26"/>
      <c r="BK178" s="26"/>
      <c r="BL178" s="26">
        <f>Table1[[#This Row],[PQJustot]]+Table1[[#This Row],[PQSustot]]+Table1[[#This Row],[PQRestot]]+Table1[[#This Row],[PQCaptot]]</f>
        <v>3</v>
      </c>
      <c r="BM178" s="15" t="s">
        <v>547</v>
      </c>
      <c r="BN178" s="9" t="s">
        <v>367</v>
      </c>
      <c r="BO178" s="15" t="s">
        <v>607</v>
      </c>
      <c r="BP178" s="9">
        <v>3250</v>
      </c>
      <c r="BQ178" s="9">
        <v>2000</v>
      </c>
      <c r="BR178" s="9">
        <v>2002</v>
      </c>
      <c r="BS178" s="9">
        <v>2009</v>
      </c>
      <c r="BT178" s="9">
        <v>2013</v>
      </c>
    </row>
    <row r="179" spans="1:72" ht="13.05" customHeight="1" x14ac:dyDescent="0.3">
      <c r="A179" s="9" t="s">
        <v>362</v>
      </c>
      <c r="B179" s="9" t="s">
        <v>364</v>
      </c>
      <c r="C179" s="9">
        <v>16</v>
      </c>
      <c r="D179" s="9" t="s">
        <v>10</v>
      </c>
      <c r="E179" s="9" t="s">
        <v>209</v>
      </c>
      <c r="F179" s="9" t="s">
        <v>265</v>
      </c>
      <c r="G179" s="12">
        <v>46162</v>
      </c>
      <c r="H179" s="9">
        <v>1000</v>
      </c>
      <c r="I179" s="13" t="s">
        <v>268</v>
      </c>
      <c r="J179" s="9"/>
      <c r="K179" s="13" t="s">
        <v>672</v>
      </c>
      <c r="L179" s="26">
        <v>1</v>
      </c>
      <c r="M179" s="26">
        <v>100</v>
      </c>
      <c r="N179" s="26">
        <f>SUM(Table1[[#This Row],[AJus1]:[AJus4]])</f>
        <v>0</v>
      </c>
      <c r="O179" s="26"/>
      <c r="P179" s="26"/>
      <c r="Q179" s="26"/>
      <c r="R179" s="26"/>
      <c r="S179" s="26">
        <f>SUM(Table1[[#This Row],[ASus1]:[ASus3]])</f>
        <v>0</v>
      </c>
      <c r="T179" s="26"/>
      <c r="U179" s="26"/>
      <c r="V179" s="26"/>
      <c r="W179" s="26">
        <f>SUM(Table1[[#This Row],[ARes1]:[ARes8]])</f>
        <v>0</v>
      </c>
      <c r="X179" s="26"/>
      <c r="Y179" s="26"/>
      <c r="Z179" s="26"/>
      <c r="AA179" s="26"/>
      <c r="AB179" s="26"/>
      <c r="AC179" s="26"/>
      <c r="AD179" s="26"/>
      <c r="AE179" s="26"/>
      <c r="AF179" s="26">
        <f>SUM(Table1[[#This Row],[ACap1]:[ACap4]])</f>
        <v>0</v>
      </c>
      <c r="AG179" s="26"/>
      <c r="AH179" s="26"/>
      <c r="AI179" s="26"/>
      <c r="AJ179" s="26"/>
      <c r="AK179" s="26">
        <f>Table1[[#This Row],[AJustot]]+Table1[[#This Row],[ASustot]]+Table1[[#This Row],[ARestot]]+Table1[[#This Row],[ACaptot]]</f>
        <v>0</v>
      </c>
      <c r="AL179" s="26">
        <f>Table1[[#This Row],[Aprice]]+Table1[[#This Row],[ANPCtot]]</f>
        <v>100</v>
      </c>
      <c r="AM179" s="26">
        <f>Table1[[#This Row],[ANPCtot]]/Table1[[#This Row],[APTot]]</f>
        <v>0</v>
      </c>
      <c r="AN179" s="26"/>
      <c r="AO179" s="26">
        <f>SUM(Table1[[#This Row],[PQJus1]:[PQJus4]])</f>
        <v>1</v>
      </c>
      <c r="AP179" s="26"/>
      <c r="AQ179" s="26"/>
      <c r="AR179" s="26"/>
      <c r="AS179" s="26">
        <v>1</v>
      </c>
      <c r="AT179" s="26">
        <f>SUM(Table1[[#This Row],[PQSus1]:[PQSus3]])</f>
        <v>1</v>
      </c>
      <c r="AU179" s="26">
        <v>1</v>
      </c>
      <c r="AV179" s="26"/>
      <c r="AW179" s="26"/>
      <c r="AX179" s="26">
        <f>SUM(Table1[[#This Row],[PQRes1]:[PQRes8]])</f>
        <v>0</v>
      </c>
      <c r="AY179" s="26"/>
      <c r="AZ179" s="26"/>
      <c r="BA179" s="26"/>
      <c r="BB179" s="26"/>
      <c r="BC179" s="26"/>
      <c r="BD179" s="26"/>
      <c r="BE179" s="26"/>
      <c r="BF179" s="26"/>
      <c r="BG179" s="26">
        <f>SUM(Table1[[#This Row],[PQCap1]:[PQCap4]])</f>
        <v>1</v>
      </c>
      <c r="BH179" s="26">
        <v>1</v>
      </c>
      <c r="BI179" s="26"/>
      <c r="BJ179" s="26"/>
      <c r="BK179" s="26"/>
      <c r="BL179" s="26">
        <f>Table1[[#This Row],[PQJustot]]+Table1[[#This Row],[PQSustot]]+Table1[[#This Row],[PQRestot]]+Table1[[#This Row],[PQCaptot]]</f>
        <v>3</v>
      </c>
      <c r="BM179" s="15" t="s">
        <v>547</v>
      </c>
      <c r="BN179" s="9" t="s">
        <v>367</v>
      </c>
      <c r="BO179" s="15" t="s">
        <v>606</v>
      </c>
      <c r="BP179" s="9">
        <v>3250</v>
      </c>
      <c r="BQ179" s="9">
        <v>2000</v>
      </c>
      <c r="BR179" s="9">
        <v>2002</v>
      </c>
      <c r="BS179" s="9">
        <v>2009</v>
      </c>
      <c r="BT179" s="9">
        <v>2013</v>
      </c>
    </row>
    <row r="180" spans="1:72" ht="13.05" customHeight="1" x14ac:dyDescent="0.3">
      <c r="A180" s="9" t="s">
        <v>1045</v>
      </c>
      <c r="B180" s="9" t="s">
        <v>972</v>
      </c>
      <c r="C180" s="9">
        <v>74</v>
      </c>
      <c r="D180" s="9" t="s">
        <v>14</v>
      </c>
      <c r="E180" s="9" t="s">
        <v>73</v>
      </c>
      <c r="F180" s="9" t="s">
        <v>265</v>
      </c>
      <c r="G180" s="12">
        <v>46204</v>
      </c>
      <c r="H180" s="9">
        <v>4000</v>
      </c>
      <c r="I180" s="13" t="s">
        <v>268</v>
      </c>
      <c r="J180" s="9"/>
      <c r="K180" s="9" t="s">
        <v>266</v>
      </c>
      <c r="L180" s="9">
        <v>0</v>
      </c>
      <c r="M180" s="9"/>
      <c r="N180" s="9">
        <f>SUM(Table1[[#This Row],[AJus1]:[AJus4]])</f>
        <v>0</v>
      </c>
      <c r="O180" s="9"/>
      <c r="P180" s="9"/>
      <c r="Q180" s="9"/>
      <c r="R180" s="9"/>
      <c r="S180" s="9">
        <f>SUM(Table1[[#This Row],[ASus1]:[ASus3]])</f>
        <v>0</v>
      </c>
      <c r="T180" s="9"/>
      <c r="U180" s="9"/>
      <c r="V180" s="9"/>
      <c r="W180" s="9">
        <f>SUM(Table1[[#This Row],[ARes1]:[ARes8]])</f>
        <v>0</v>
      </c>
      <c r="X180" s="9"/>
      <c r="Y180" s="9"/>
      <c r="Z180" s="9"/>
      <c r="AA180" s="9"/>
      <c r="AB180" s="9"/>
      <c r="AC180" s="9"/>
      <c r="AD180" s="9"/>
      <c r="AE180" s="9"/>
      <c r="AF180" s="26">
        <f>SUM(Table1[[#This Row],[ACap1]:[ACap4]])</f>
        <v>0</v>
      </c>
      <c r="AG180" s="9"/>
      <c r="AH180" s="9"/>
      <c r="AI180" s="9"/>
      <c r="AJ180" s="9"/>
      <c r="AK180" s="26">
        <f>Table1[[#This Row],[AJustot]]+Table1[[#This Row],[ASustot]]+Table1[[#This Row],[ARestot]]+Table1[[#This Row],[ACaptot]]</f>
        <v>0</v>
      </c>
      <c r="AL180" s="9">
        <f>Table1[[#This Row],[Aprice]]+Table1[[#This Row],[ANPCtot]]</f>
        <v>0</v>
      </c>
      <c r="AM180" s="9" t="e">
        <f>Table1[[#This Row],[ANPCtot]]/Table1[[#This Row],[APTot]]</f>
        <v>#DIV/0!</v>
      </c>
      <c r="AN180" s="9"/>
      <c r="AO180" s="9">
        <f>SUM(Table1[[#This Row],[PQJus1]:[PQJus4]])</f>
        <v>0</v>
      </c>
      <c r="AP180" s="9"/>
      <c r="AQ180" s="9"/>
      <c r="AR180" s="9"/>
      <c r="AS180" s="9"/>
      <c r="AT180" s="9">
        <f>SUM(Table1[[#This Row],[PQSus1]:[PQSus3]])</f>
        <v>0</v>
      </c>
      <c r="AU180" s="9"/>
      <c r="AV180" s="9"/>
      <c r="AW180" s="9"/>
      <c r="AX180" s="9">
        <f>SUM(Table1[[#This Row],[PQRes1]:[PQRes8]])</f>
        <v>0</v>
      </c>
      <c r="AY180" s="9"/>
      <c r="AZ180" s="9"/>
      <c r="BA180" s="9"/>
      <c r="BB180" s="9"/>
      <c r="BC180" s="9"/>
      <c r="BD180" s="9"/>
      <c r="BE180" s="9"/>
      <c r="BF180" s="9"/>
      <c r="BG180" s="26">
        <f>SUM(Table1[[#This Row],[PQCap1]:[PQCap4]])</f>
        <v>0</v>
      </c>
      <c r="BH180" s="9"/>
      <c r="BI180" s="9"/>
      <c r="BJ180" s="9"/>
      <c r="BK180" s="9"/>
      <c r="BL180" s="26">
        <f>Table1[[#This Row],[PQJustot]]+Table1[[#This Row],[PQSustot]]+Table1[[#This Row],[PQRestot]]+Table1[[#This Row],[PQCaptot]]</f>
        <v>0</v>
      </c>
      <c r="BM180" s="15" t="s">
        <v>562</v>
      </c>
      <c r="BN180" s="15" t="s">
        <v>562</v>
      </c>
      <c r="BO180" s="9"/>
      <c r="BP180" s="9">
        <v>19200</v>
      </c>
      <c r="BQ180" s="9"/>
      <c r="BR180" s="9"/>
      <c r="BS180" s="9"/>
      <c r="BT180" s="9"/>
    </row>
    <row r="181" spans="1:72" ht="13.05" customHeight="1" x14ac:dyDescent="0.3">
      <c r="A181" s="9" t="s">
        <v>403</v>
      </c>
      <c r="B181" s="9" t="s">
        <v>571</v>
      </c>
      <c r="C181" s="9">
        <v>17</v>
      </c>
      <c r="D181" s="9" t="s">
        <v>11</v>
      </c>
      <c r="E181" s="9" t="s">
        <v>197</v>
      </c>
      <c r="F181" s="9" t="s">
        <v>265</v>
      </c>
      <c r="G181" s="12">
        <v>46266</v>
      </c>
      <c r="H181" s="9">
        <v>9200</v>
      </c>
      <c r="I181" s="13" t="s">
        <v>268</v>
      </c>
      <c r="J181" s="9"/>
      <c r="K181" s="9" t="s">
        <v>266</v>
      </c>
      <c r="L181" s="9">
        <v>0</v>
      </c>
      <c r="M181" s="9"/>
      <c r="N181" s="9">
        <f>SUM(Table1[[#This Row],[AJus1]:[AJus4]])</f>
        <v>0</v>
      </c>
      <c r="O181" s="9"/>
      <c r="P181" s="9"/>
      <c r="Q181" s="9"/>
      <c r="R181" s="9"/>
      <c r="S181" s="9">
        <f>SUM(Table1[[#This Row],[ASus1]:[ASus3]])</f>
        <v>0</v>
      </c>
      <c r="T181" s="9"/>
      <c r="U181" s="9"/>
      <c r="V181" s="9"/>
      <c r="W181" s="9">
        <f>SUM(Table1[[#This Row],[ARes1]:[ARes8]])</f>
        <v>0</v>
      </c>
      <c r="X181" s="9"/>
      <c r="Y181" s="9"/>
      <c r="Z181" s="9"/>
      <c r="AA181" s="9"/>
      <c r="AB181" s="9"/>
      <c r="AC181" s="9"/>
      <c r="AD181" s="9"/>
      <c r="AE181" s="9"/>
      <c r="AF181" s="26">
        <f>SUM(Table1[[#This Row],[ACap1]:[ACap4]])</f>
        <v>0</v>
      </c>
      <c r="AG181" s="9"/>
      <c r="AH181" s="9"/>
      <c r="AI181" s="9"/>
      <c r="AJ181" s="9"/>
      <c r="AK181" s="26">
        <f>Table1[[#This Row],[AJustot]]+Table1[[#This Row],[ASustot]]+Table1[[#This Row],[ARestot]]+Table1[[#This Row],[ACaptot]]</f>
        <v>0</v>
      </c>
      <c r="AL181" s="9">
        <f>Table1[[#This Row],[Aprice]]+Table1[[#This Row],[ANPCtot]]</f>
        <v>0</v>
      </c>
      <c r="AM181" s="9" t="e">
        <f>Table1[[#This Row],[ANPCtot]]/Table1[[#This Row],[APTot]]</f>
        <v>#DIV/0!</v>
      </c>
      <c r="AN181" s="9"/>
      <c r="AO181" s="9">
        <f>SUM(Table1[[#This Row],[PQJus1]:[PQJus4]])</f>
        <v>0</v>
      </c>
      <c r="AP181" s="9"/>
      <c r="AQ181" s="9"/>
      <c r="AR181" s="9"/>
      <c r="AS181" s="9"/>
      <c r="AT181" s="9">
        <f>SUM(Table1[[#This Row],[PQSus1]:[PQSus3]])</f>
        <v>0</v>
      </c>
      <c r="AU181" s="9"/>
      <c r="AV181" s="9"/>
      <c r="AW181" s="9"/>
      <c r="AX181" s="9">
        <f>SUM(Table1[[#This Row],[PQRes1]:[PQRes8]])</f>
        <v>0</v>
      </c>
      <c r="AY181" s="9"/>
      <c r="AZ181" s="9"/>
      <c r="BA181" s="9"/>
      <c r="BB181" s="9"/>
      <c r="BC181" s="9"/>
      <c r="BD181" s="9"/>
      <c r="BE181" s="9"/>
      <c r="BF181" s="9"/>
      <c r="BG181" s="26">
        <f>SUM(Table1[[#This Row],[PQCap1]:[PQCap4]])</f>
        <v>0</v>
      </c>
      <c r="BH181" s="9"/>
      <c r="BI181" s="9"/>
      <c r="BJ181" s="9"/>
      <c r="BK181" s="9"/>
      <c r="BL181" s="26">
        <f>Table1[[#This Row],[PQJustot]]+Table1[[#This Row],[PQSustot]]+Table1[[#This Row],[PQRestot]]+Table1[[#This Row],[PQCaptot]]</f>
        <v>0</v>
      </c>
      <c r="BM181" s="9" t="s">
        <v>366</v>
      </c>
      <c r="BN181" s="9" t="s">
        <v>366</v>
      </c>
      <c r="BO181" s="9"/>
      <c r="BP181" s="9">
        <v>2390</v>
      </c>
      <c r="BQ181" s="9"/>
      <c r="BR181" s="9"/>
      <c r="BS181" s="9"/>
      <c r="BT181" s="9"/>
    </row>
    <row r="182" spans="1:72" ht="13.05" customHeight="1" x14ac:dyDescent="0.3">
      <c r="A182" s="9" t="s">
        <v>508</v>
      </c>
      <c r="B182" s="9" t="s">
        <v>516</v>
      </c>
      <c r="C182" s="9">
        <v>12</v>
      </c>
      <c r="D182" s="9" t="s">
        <v>12</v>
      </c>
      <c r="E182" s="9" t="s">
        <v>111</v>
      </c>
      <c r="F182" s="9" t="s">
        <v>265</v>
      </c>
      <c r="G182" s="12">
        <v>46295</v>
      </c>
      <c r="H182" s="9">
        <v>1000</v>
      </c>
      <c r="I182" s="13" t="s">
        <v>273</v>
      </c>
      <c r="J182" s="9"/>
      <c r="K182" s="9" t="s">
        <v>266</v>
      </c>
      <c r="L182" s="9">
        <v>0</v>
      </c>
      <c r="M182" s="9"/>
      <c r="N182" s="9">
        <f>SUM(Table1[[#This Row],[AJus1]:[AJus4]])</f>
        <v>0</v>
      </c>
      <c r="O182" s="9"/>
      <c r="P182" s="9"/>
      <c r="Q182" s="9"/>
      <c r="R182" s="9"/>
      <c r="S182" s="9">
        <f>SUM(Table1[[#This Row],[ASus1]:[ASus3]])</f>
        <v>0</v>
      </c>
      <c r="T182" s="9"/>
      <c r="U182" s="9"/>
      <c r="V182" s="9"/>
      <c r="W182" s="9">
        <f>SUM(Table1[[#This Row],[ARes1]:[ARes8]])</f>
        <v>0</v>
      </c>
      <c r="X182" s="9"/>
      <c r="Y182" s="9"/>
      <c r="Z182" s="9"/>
      <c r="AA182" s="9"/>
      <c r="AB182" s="9"/>
      <c r="AC182" s="9"/>
      <c r="AD182" s="9"/>
      <c r="AE182" s="9"/>
      <c r="AF182" s="26">
        <f>SUM(Table1[[#This Row],[ACap1]:[ACap4]])</f>
        <v>0</v>
      </c>
      <c r="AG182" s="9"/>
      <c r="AH182" s="9"/>
      <c r="AI182" s="9"/>
      <c r="AJ182" s="9"/>
      <c r="AK182" s="26">
        <f>Table1[[#This Row],[AJustot]]+Table1[[#This Row],[ASustot]]+Table1[[#This Row],[ARestot]]+Table1[[#This Row],[ACaptot]]</f>
        <v>0</v>
      </c>
      <c r="AL182" s="9">
        <f>Table1[[#This Row],[Aprice]]+Table1[[#This Row],[ANPCtot]]</f>
        <v>0</v>
      </c>
      <c r="AM182" s="9" t="e">
        <f>Table1[[#This Row],[ANPCtot]]/Table1[[#This Row],[APTot]]</f>
        <v>#DIV/0!</v>
      </c>
      <c r="AN182" s="9"/>
      <c r="AO182" s="9">
        <f>SUM(Table1[[#This Row],[PQJus1]:[PQJus4]])</f>
        <v>0</v>
      </c>
      <c r="AP182" s="9"/>
      <c r="AQ182" s="9"/>
      <c r="AR182" s="9"/>
      <c r="AS182" s="9"/>
      <c r="AT182" s="9">
        <f>SUM(Table1[[#This Row],[PQSus1]:[PQSus3]])</f>
        <v>0</v>
      </c>
      <c r="AU182" s="9"/>
      <c r="AV182" s="9"/>
      <c r="AW182" s="9"/>
      <c r="AX182" s="9">
        <f>SUM(Table1[[#This Row],[PQRes1]:[PQRes8]])</f>
        <v>0</v>
      </c>
      <c r="AY182" s="9"/>
      <c r="AZ182" s="9"/>
      <c r="BA182" s="9"/>
      <c r="BB182" s="9"/>
      <c r="BC182" s="9"/>
      <c r="BD182" s="9"/>
      <c r="BE182" s="9"/>
      <c r="BF182" s="9"/>
      <c r="BG182" s="26">
        <f>SUM(Table1[[#This Row],[PQCap1]:[PQCap4]])</f>
        <v>0</v>
      </c>
      <c r="BH182" s="9"/>
      <c r="BI182" s="9"/>
      <c r="BJ182" s="9"/>
      <c r="BK182" s="9"/>
      <c r="BL182" s="26">
        <f>Table1[[#This Row],[PQJustot]]+Table1[[#This Row],[PQSustot]]+Table1[[#This Row],[PQRestot]]+Table1[[#This Row],[PQCaptot]]</f>
        <v>0</v>
      </c>
      <c r="BM182" s="9"/>
      <c r="BN182" s="9"/>
      <c r="BO182" s="9"/>
      <c r="BP182" s="9">
        <v>5020</v>
      </c>
      <c r="BQ182" s="9"/>
      <c r="BR182" s="9"/>
      <c r="BS182" s="9"/>
      <c r="BT182" s="9"/>
    </row>
    <row r="183" spans="1:72" ht="13.05" customHeight="1" x14ac:dyDescent="0.3">
      <c r="A183" s="9" t="s">
        <v>524</v>
      </c>
      <c r="B183" s="9" t="s">
        <v>520</v>
      </c>
      <c r="C183" s="9">
        <v>4</v>
      </c>
      <c r="D183" s="9" t="s">
        <v>17</v>
      </c>
      <c r="E183" s="9" t="s">
        <v>76</v>
      </c>
      <c r="F183" s="9" t="s">
        <v>264</v>
      </c>
      <c r="G183" s="12">
        <v>46357</v>
      </c>
      <c r="H183" s="9"/>
      <c r="I183" s="13" t="s">
        <v>268</v>
      </c>
      <c r="J183" s="9"/>
      <c r="K183" s="9" t="s">
        <v>680</v>
      </c>
      <c r="L183" s="9">
        <v>0</v>
      </c>
      <c r="M183" s="9"/>
      <c r="N183" s="9">
        <f>SUM(Table1[[#This Row],[AJus1]:[AJus4]])</f>
        <v>0</v>
      </c>
      <c r="O183" s="9"/>
      <c r="P183" s="9"/>
      <c r="Q183" s="9"/>
      <c r="R183" s="9"/>
      <c r="S183" s="9">
        <f>SUM(Table1[[#This Row],[ASus1]:[ASus3]])</f>
        <v>0</v>
      </c>
      <c r="T183" s="9"/>
      <c r="U183" s="9"/>
      <c r="V183" s="9"/>
      <c r="W183" s="9">
        <f>SUM(Table1[[#This Row],[ARes1]:[ARes8]])</f>
        <v>0</v>
      </c>
      <c r="X183" s="9"/>
      <c r="Y183" s="9"/>
      <c r="Z183" s="9"/>
      <c r="AA183" s="9"/>
      <c r="AB183" s="9"/>
      <c r="AC183" s="9"/>
      <c r="AD183" s="9"/>
      <c r="AE183" s="9"/>
      <c r="AF183" s="26">
        <f>SUM(Table1[[#This Row],[ACap1]:[ACap4]])</f>
        <v>0</v>
      </c>
      <c r="AG183" s="9"/>
      <c r="AH183" s="9"/>
      <c r="AI183" s="9"/>
      <c r="AJ183" s="9"/>
      <c r="AK183" s="26">
        <f>Table1[[#This Row],[AJustot]]+Table1[[#This Row],[ASustot]]+Table1[[#This Row],[ARestot]]+Table1[[#This Row],[ACaptot]]</f>
        <v>0</v>
      </c>
      <c r="AL183" s="9">
        <f>Table1[[#This Row],[Aprice]]+Table1[[#This Row],[ANPCtot]]</f>
        <v>0</v>
      </c>
      <c r="AM183" s="9" t="e">
        <f>Table1[[#This Row],[ANPCtot]]/Table1[[#This Row],[APTot]]</f>
        <v>#DIV/0!</v>
      </c>
      <c r="AN183" s="9"/>
      <c r="AO183" s="9">
        <f>SUM(Table1[[#This Row],[PQJus1]:[PQJus4]])</f>
        <v>0</v>
      </c>
      <c r="AP183" s="9"/>
      <c r="AQ183" s="9"/>
      <c r="AR183" s="9"/>
      <c r="AS183" s="9"/>
      <c r="AT183" s="9">
        <f>SUM(Table1[[#This Row],[PQSus1]:[PQSus3]])</f>
        <v>0</v>
      </c>
      <c r="AU183" s="9"/>
      <c r="AV183" s="9"/>
      <c r="AW183" s="9"/>
      <c r="AX183" s="9">
        <f>SUM(Table1[[#This Row],[PQRes1]:[PQRes8]])</f>
        <v>0</v>
      </c>
      <c r="AY183" s="9"/>
      <c r="AZ183" s="9"/>
      <c r="BA183" s="9"/>
      <c r="BB183" s="9"/>
      <c r="BC183" s="9"/>
      <c r="BD183" s="9"/>
      <c r="BE183" s="9"/>
      <c r="BF183" s="9"/>
      <c r="BG183" s="26">
        <f>SUM(Table1[[#This Row],[PQCap1]:[PQCap4]])</f>
        <v>0</v>
      </c>
      <c r="BH183" s="9"/>
      <c r="BI183" s="9"/>
      <c r="BJ183" s="9"/>
      <c r="BK183" s="9"/>
      <c r="BL183" s="26">
        <f>Table1[[#This Row],[PQJustot]]+Table1[[#This Row],[PQSustot]]+Table1[[#This Row],[PQRestot]]+Table1[[#This Row],[PQCaptot]]</f>
        <v>0</v>
      </c>
      <c r="BM183" s="9"/>
      <c r="BN183" s="9"/>
      <c r="BO183" s="9"/>
      <c r="BP183" s="9">
        <v>101</v>
      </c>
      <c r="BQ183" s="9"/>
      <c r="BR183" s="9"/>
      <c r="BS183" s="9"/>
      <c r="BT183" s="9"/>
    </row>
    <row r="184" spans="1:72" ht="13.05" customHeight="1" x14ac:dyDescent="0.3">
      <c r="A184" s="9" t="s">
        <v>378</v>
      </c>
      <c r="B184" s="9" t="s">
        <v>380</v>
      </c>
      <c r="C184" s="9">
        <v>9</v>
      </c>
      <c r="D184" s="9" t="s">
        <v>20</v>
      </c>
      <c r="E184" s="9" t="s">
        <v>84</v>
      </c>
      <c r="F184" s="9" t="s">
        <v>265</v>
      </c>
      <c r="G184" s="12">
        <v>46357</v>
      </c>
      <c r="H184" s="9">
        <v>500</v>
      </c>
      <c r="I184" s="13" t="s">
        <v>268</v>
      </c>
      <c r="J184" s="9"/>
      <c r="K184" s="9" t="s">
        <v>266</v>
      </c>
      <c r="L184" s="9">
        <v>0</v>
      </c>
      <c r="M184" s="9"/>
      <c r="N184" s="9">
        <f>SUM(Table1[[#This Row],[AJus1]:[AJus4]])</f>
        <v>0</v>
      </c>
      <c r="O184" s="9"/>
      <c r="P184" s="9"/>
      <c r="Q184" s="9"/>
      <c r="R184" s="9"/>
      <c r="S184" s="9">
        <f>SUM(Table1[[#This Row],[ASus1]:[ASus3]])</f>
        <v>0</v>
      </c>
      <c r="T184" s="9"/>
      <c r="U184" s="9"/>
      <c r="V184" s="9"/>
      <c r="W184" s="9">
        <f>SUM(Table1[[#This Row],[ARes1]:[ARes8]])</f>
        <v>0</v>
      </c>
      <c r="X184" s="9"/>
      <c r="Y184" s="9"/>
      <c r="Z184" s="9"/>
      <c r="AA184" s="9"/>
      <c r="AB184" s="9"/>
      <c r="AC184" s="9"/>
      <c r="AD184" s="9"/>
      <c r="AE184" s="9"/>
      <c r="AF184" s="26">
        <f>SUM(Table1[[#This Row],[ACap1]:[ACap4]])</f>
        <v>0</v>
      </c>
      <c r="AG184" s="9"/>
      <c r="AH184" s="9"/>
      <c r="AI184" s="9"/>
      <c r="AJ184" s="9"/>
      <c r="AK184" s="26">
        <f>Table1[[#This Row],[AJustot]]+Table1[[#This Row],[ASustot]]+Table1[[#This Row],[ARestot]]+Table1[[#This Row],[ACaptot]]</f>
        <v>0</v>
      </c>
      <c r="AL184" s="9">
        <f>Table1[[#This Row],[Aprice]]+Table1[[#This Row],[ANPCtot]]</f>
        <v>0</v>
      </c>
      <c r="AM184" s="9" t="e">
        <f>Table1[[#This Row],[ANPCtot]]/Table1[[#This Row],[APTot]]</f>
        <v>#DIV/0!</v>
      </c>
      <c r="AN184" s="9"/>
      <c r="AO184" s="9">
        <f>SUM(Table1[[#This Row],[PQJus1]:[PQJus4]])</f>
        <v>0</v>
      </c>
      <c r="AP184" s="9"/>
      <c r="AQ184" s="9"/>
      <c r="AR184" s="9"/>
      <c r="AS184" s="9"/>
      <c r="AT184" s="9">
        <f>SUM(Table1[[#This Row],[PQSus1]:[PQSus3]])</f>
        <v>0</v>
      </c>
      <c r="AU184" s="9"/>
      <c r="AV184" s="9"/>
      <c r="AW184" s="9"/>
      <c r="AX184" s="9">
        <f>SUM(Table1[[#This Row],[PQRes1]:[PQRes8]])</f>
        <v>0</v>
      </c>
      <c r="AY184" s="9"/>
      <c r="AZ184" s="9"/>
      <c r="BA184" s="9"/>
      <c r="BB184" s="9"/>
      <c r="BC184" s="9"/>
      <c r="BD184" s="9"/>
      <c r="BE184" s="9"/>
      <c r="BF184" s="9"/>
      <c r="BG184" s="26">
        <f>SUM(Table1[[#This Row],[PQCap1]:[PQCap4]])</f>
        <v>0</v>
      </c>
      <c r="BH184" s="9"/>
      <c r="BI184" s="9"/>
      <c r="BJ184" s="9"/>
      <c r="BK184" s="9"/>
      <c r="BL184" s="26">
        <f>Table1[[#This Row],[PQJustot]]+Table1[[#This Row],[PQSustot]]+Table1[[#This Row],[PQRestot]]+Table1[[#This Row],[PQCaptot]]</f>
        <v>0</v>
      </c>
      <c r="BM184" s="9"/>
      <c r="BN184" s="9"/>
      <c r="BO184" s="9"/>
      <c r="BP184" s="9">
        <v>0</v>
      </c>
      <c r="BQ184" s="9"/>
      <c r="BR184" s="9"/>
      <c r="BS184" s="9"/>
      <c r="BT184" s="9"/>
    </row>
    <row r="185" spans="1:72" ht="13.05" customHeight="1" x14ac:dyDescent="0.3">
      <c r="A185" s="9" t="s">
        <v>489</v>
      </c>
      <c r="B185" s="9" t="s">
        <v>490</v>
      </c>
      <c r="C185" s="9">
        <v>1</v>
      </c>
      <c r="D185" s="9" t="s">
        <v>22</v>
      </c>
      <c r="E185" s="9" t="s">
        <v>84</v>
      </c>
      <c r="F185" s="9" t="s">
        <v>265</v>
      </c>
      <c r="G185" s="12">
        <v>46357</v>
      </c>
      <c r="H185" s="9">
        <v>500</v>
      </c>
      <c r="I185" s="13" t="s">
        <v>268</v>
      </c>
      <c r="J185" s="9"/>
      <c r="K185" s="9" t="s">
        <v>266</v>
      </c>
      <c r="L185" s="9">
        <v>0</v>
      </c>
      <c r="M185" s="9"/>
      <c r="N185" s="9">
        <f>SUM(Table1[[#This Row],[AJus1]:[AJus4]])</f>
        <v>0</v>
      </c>
      <c r="O185" s="9"/>
      <c r="P185" s="9"/>
      <c r="Q185" s="9"/>
      <c r="R185" s="9"/>
      <c r="S185" s="9">
        <f>SUM(Table1[[#This Row],[ASus1]:[ASus3]])</f>
        <v>0</v>
      </c>
      <c r="T185" s="9"/>
      <c r="U185" s="9"/>
      <c r="V185" s="9"/>
      <c r="W185" s="9">
        <f>SUM(Table1[[#This Row],[ARes1]:[ARes8]])</f>
        <v>0</v>
      </c>
      <c r="X185" s="9"/>
      <c r="Y185" s="9"/>
      <c r="Z185" s="9"/>
      <c r="AA185" s="9"/>
      <c r="AB185" s="9"/>
      <c r="AC185" s="9"/>
      <c r="AD185" s="9"/>
      <c r="AE185" s="9"/>
      <c r="AF185" s="26">
        <f>SUM(Table1[[#This Row],[ACap1]:[ACap4]])</f>
        <v>0</v>
      </c>
      <c r="AG185" s="9"/>
      <c r="AH185" s="9"/>
      <c r="AI185" s="9"/>
      <c r="AJ185" s="9"/>
      <c r="AK185" s="26">
        <f>Table1[[#This Row],[AJustot]]+Table1[[#This Row],[ASustot]]+Table1[[#This Row],[ARestot]]+Table1[[#This Row],[ACaptot]]</f>
        <v>0</v>
      </c>
      <c r="AL185" s="9">
        <f>Table1[[#This Row],[Aprice]]+Table1[[#This Row],[ANPCtot]]</f>
        <v>0</v>
      </c>
      <c r="AM185" s="9" t="e">
        <f>Table1[[#This Row],[ANPCtot]]/Table1[[#This Row],[APTot]]</f>
        <v>#DIV/0!</v>
      </c>
      <c r="AN185" s="9"/>
      <c r="AO185" s="9">
        <f>SUM(Table1[[#This Row],[PQJus1]:[PQJus4]])</f>
        <v>0</v>
      </c>
      <c r="AP185" s="9"/>
      <c r="AQ185" s="9"/>
      <c r="AR185" s="9"/>
      <c r="AS185" s="9"/>
      <c r="AT185" s="9">
        <f>SUM(Table1[[#This Row],[PQSus1]:[PQSus3]])</f>
        <v>0</v>
      </c>
      <c r="AU185" s="9"/>
      <c r="AV185" s="9"/>
      <c r="AW185" s="9"/>
      <c r="AX185" s="9">
        <f>SUM(Table1[[#This Row],[PQRes1]:[PQRes8]])</f>
        <v>0</v>
      </c>
      <c r="AY185" s="9"/>
      <c r="AZ185" s="9"/>
      <c r="BA185" s="9"/>
      <c r="BB185" s="9"/>
      <c r="BC185" s="9"/>
      <c r="BD185" s="9"/>
      <c r="BE185" s="9"/>
      <c r="BF185" s="9"/>
      <c r="BG185" s="26">
        <f>SUM(Table1[[#This Row],[PQCap1]:[PQCap4]])</f>
        <v>0</v>
      </c>
      <c r="BH185" s="9"/>
      <c r="BI185" s="9"/>
      <c r="BJ185" s="9"/>
      <c r="BK185" s="9"/>
      <c r="BL185" s="26">
        <f>Table1[[#This Row],[PQJustot]]+Table1[[#This Row],[PQSustot]]+Table1[[#This Row],[PQRestot]]+Table1[[#This Row],[PQCaptot]]</f>
        <v>0</v>
      </c>
      <c r="BM185" s="9"/>
      <c r="BN185" s="9"/>
      <c r="BO185" s="9"/>
      <c r="BP185" s="9">
        <v>0</v>
      </c>
      <c r="BQ185" s="9"/>
      <c r="BR185" s="9"/>
      <c r="BS185" s="9"/>
      <c r="BT185" s="9"/>
    </row>
    <row r="186" spans="1:72" ht="13.05" customHeight="1" x14ac:dyDescent="0.3">
      <c r="A186" s="9" t="s">
        <v>525</v>
      </c>
      <c r="B186" s="9" t="s">
        <v>520</v>
      </c>
      <c r="C186" s="9">
        <v>5</v>
      </c>
      <c r="D186" s="9" t="s">
        <v>17</v>
      </c>
      <c r="E186" s="9" t="s">
        <v>76</v>
      </c>
      <c r="F186" s="9" t="s">
        <v>264</v>
      </c>
      <c r="G186" s="12">
        <v>46357</v>
      </c>
      <c r="H186" s="9"/>
      <c r="I186" s="13" t="s">
        <v>268</v>
      </c>
      <c r="J186" s="9"/>
      <c r="K186" s="9" t="s">
        <v>680</v>
      </c>
      <c r="L186" s="9">
        <v>0</v>
      </c>
      <c r="M186" s="9"/>
      <c r="N186" s="9">
        <f>SUM(Table1[[#This Row],[AJus1]:[AJus4]])</f>
        <v>0</v>
      </c>
      <c r="O186" s="9"/>
      <c r="P186" s="9"/>
      <c r="Q186" s="9"/>
      <c r="R186" s="9"/>
      <c r="S186" s="9">
        <f>SUM(Table1[[#This Row],[ASus1]:[ASus3]])</f>
        <v>0</v>
      </c>
      <c r="T186" s="9"/>
      <c r="U186" s="9"/>
      <c r="V186" s="9"/>
      <c r="W186" s="9">
        <f>SUM(Table1[[#This Row],[ARes1]:[ARes8]])</f>
        <v>0</v>
      </c>
      <c r="X186" s="9"/>
      <c r="Y186" s="9"/>
      <c r="Z186" s="9"/>
      <c r="AA186" s="9"/>
      <c r="AB186" s="9"/>
      <c r="AC186" s="9"/>
      <c r="AD186" s="9"/>
      <c r="AE186" s="9"/>
      <c r="AF186" s="26">
        <f>SUM(Table1[[#This Row],[ACap1]:[ACap4]])</f>
        <v>0</v>
      </c>
      <c r="AG186" s="9"/>
      <c r="AH186" s="9"/>
      <c r="AI186" s="9"/>
      <c r="AJ186" s="9"/>
      <c r="AK186" s="26">
        <f>Table1[[#This Row],[AJustot]]+Table1[[#This Row],[ASustot]]+Table1[[#This Row],[ARestot]]+Table1[[#This Row],[ACaptot]]</f>
        <v>0</v>
      </c>
      <c r="AL186" s="9">
        <f>Table1[[#This Row],[Aprice]]+Table1[[#This Row],[ANPCtot]]</f>
        <v>0</v>
      </c>
      <c r="AM186" s="9" t="e">
        <f>Table1[[#This Row],[ANPCtot]]/Table1[[#This Row],[APTot]]</f>
        <v>#DIV/0!</v>
      </c>
      <c r="AN186" s="9"/>
      <c r="AO186" s="9">
        <f>SUM(Table1[[#This Row],[PQJus1]:[PQJus4]])</f>
        <v>0</v>
      </c>
      <c r="AP186" s="9"/>
      <c r="AQ186" s="9"/>
      <c r="AR186" s="9"/>
      <c r="AS186" s="9"/>
      <c r="AT186" s="9">
        <f>SUM(Table1[[#This Row],[PQSus1]:[PQSus3]])</f>
        <v>0</v>
      </c>
      <c r="AU186" s="9"/>
      <c r="AV186" s="9"/>
      <c r="AW186" s="9"/>
      <c r="AX186" s="9">
        <f>SUM(Table1[[#This Row],[PQRes1]:[PQRes8]])</f>
        <v>0</v>
      </c>
      <c r="AY186" s="9"/>
      <c r="AZ186" s="9"/>
      <c r="BA186" s="9"/>
      <c r="BB186" s="9"/>
      <c r="BC186" s="9"/>
      <c r="BD186" s="9"/>
      <c r="BE186" s="9"/>
      <c r="BF186" s="9"/>
      <c r="BG186" s="26">
        <f>SUM(Table1[[#This Row],[PQCap1]:[PQCap4]])</f>
        <v>0</v>
      </c>
      <c r="BH186" s="9"/>
      <c r="BI186" s="9"/>
      <c r="BJ186" s="9"/>
      <c r="BK186" s="9"/>
      <c r="BL186" s="26">
        <f>Table1[[#This Row],[PQJustot]]+Table1[[#This Row],[PQSustot]]+Table1[[#This Row],[PQRestot]]+Table1[[#This Row],[PQCaptot]]</f>
        <v>0</v>
      </c>
      <c r="BM186" s="9"/>
      <c r="BN186" s="9"/>
      <c r="BO186" s="9"/>
      <c r="BP186" s="9">
        <v>101</v>
      </c>
      <c r="BQ186" s="9"/>
      <c r="BR186" s="9"/>
      <c r="BS186" s="9"/>
      <c r="BT186" s="9"/>
    </row>
    <row r="187" spans="1:72" ht="13.05" customHeight="1" x14ac:dyDescent="0.3">
      <c r="A187" s="9" t="s">
        <v>741</v>
      </c>
      <c r="B187" s="9" t="s">
        <v>742</v>
      </c>
      <c r="C187" s="9">
        <v>1</v>
      </c>
      <c r="D187" s="9" t="s">
        <v>8</v>
      </c>
      <c r="E187" s="9" t="s">
        <v>170</v>
      </c>
      <c r="F187" s="9" t="s">
        <v>264</v>
      </c>
      <c r="G187" s="12">
        <v>46357</v>
      </c>
      <c r="H187" s="9">
        <v>2000</v>
      </c>
      <c r="I187" s="13"/>
      <c r="J187" s="9"/>
      <c r="K187" s="9" t="s">
        <v>266</v>
      </c>
      <c r="L187" s="9">
        <v>0</v>
      </c>
      <c r="M187" s="9"/>
      <c r="N187" s="9">
        <f>SUM(Table1[[#This Row],[AJus1]:[AJus4]])</f>
        <v>0</v>
      </c>
      <c r="O187" s="9"/>
      <c r="P187" s="9"/>
      <c r="Q187" s="9"/>
      <c r="R187" s="9"/>
      <c r="S187" s="9">
        <f>SUM(Table1[[#This Row],[ASus1]:[ASus3]])</f>
        <v>0</v>
      </c>
      <c r="T187" s="9"/>
      <c r="U187" s="9"/>
      <c r="V187" s="9"/>
      <c r="W187" s="9">
        <f>SUM(Table1[[#This Row],[ARes1]:[ARes8]])</f>
        <v>0</v>
      </c>
      <c r="X187" s="9"/>
      <c r="Y187" s="9"/>
      <c r="Z187" s="9"/>
      <c r="AA187" s="9"/>
      <c r="AB187" s="9"/>
      <c r="AC187" s="9"/>
      <c r="AD187" s="9"/>
      <c r="AE187" s="9"/>
      <c r="AF187" s="26">
        <f>SUM(Table1[[#This Row],[ACap1]:[ACap4]])</f>
        <v>0</v>
      </c>
      <c r="AG187" s="9"/>
      <c r="AH187" s="9"/>
      <c r="AI187" s="9"/>
      <c r="AJ187" s="9"/>
      <c r="AK187" s="26">
        <f>Table1[[#This Row],[AJustot]]+Table1[[#This Row],[ASustot]]+Table1[[#This Row],[ARestot]]+Table1[[#This Row],[ACaptot]]</f>
        <v>0</v>
      </c>
      <c r="AL187" s="9">
        <f>Table1[[#This Row],[Aprice]]+Table1[[#This Row],[ANPCtot]]</f>
        <v>0</v>
      </c>
      <c r="AM187" s="9" t="e">
        <f>Table1[[#This Row],[ANPCtot]]/Table1[[#This Row],[APTot]]</f>
        <v>#DIV/0!</v>
      </c>
      <c r="AN187" s="9"/>
      <c r="AO187" s="9">
        <f>SUM(Table1[[#This Row],[PQJus1]:[PQJus4]])</f>
        <v>0</v>
      </c>
      <c r="AP187" s="9"/>
      <c r="AQ187" s="9"/>
      <c r="AR187" s="9"/>
      <c r="AS187" s="9"/>
      <c r="AT187" s="9">
        <f>SUM(Table1[[#This Row],[PQSus1]:[PQSus3]])</f>
        <v>0</v>
      </c>
      <c r="AU187" s="9"/>
      <c r="AV187" s="9"/>
      <c r="AW187" s="9"/>
      <c r="AX187" s="9">
        <f>SUM(Table1[[#This Row],[PQRes1]:[PQRes8]])</f>
        <v>0</v>
      </c>
      <c r="AY187" s="9"/>
      <c r="AZ187" s="9"/>
      <c r="BA187" s="9"/>
      <c r="BB187" s="9"/>
      <c r="BC187" s="9"/>
      <c r="BD187" s="9"/>
      <c r="BE187" s="9"/>
      <c r="BF187" s="9"/>
      <c r="BG187" s="26">
        <f>SUM(Table1[[#This Row],[PQCap1]:[PQCap4]])</f>
        <v>0</v>
      </c>
      <c r="BH187" s="9"/>
      <c r="BI187" s="9"/>
      <c r="BJ187" s="9"/>
      <c r="BK187" s="9"/>
      <c r="BL187" s="26">
        <f>Table1[[#This Row],[PQJustot]]+Table1[[#This Row],[PQSustot]]+Table1[[#This Row],[PQRestot]]+Table1[[#This Row],[PQCaptot]]</f>
        <v>0</v>
      </c>
      <c r="BM187" s="15" t="s">
        <v>572</v>
      </c>
      <c r="BN187" s="9" t="s">
        <v>367</v>
      </c>
      <c r="BO187" s="9"/>
      <c r="BP187" s="9">
        <v>0</v>
      </c>
      <c r="BQ187" s="9"/>
      <c r="BR187" s="9"/>
      <c r="BS187" s="9"/>
      <c r="BT187" s="9"/>
    </row>
    <row r="188" spans="1:72" ht="13.05" customHeight="1" x14ac:dyDescent="0.3">
      <c r="A188" s="9" t="s">
        <v>485</v>
      </c>
      <c r="B188" s="9" t="s">
        <v>488</v>
      </c>
      <c r="C188" s="9">
        <v>3</v>
      </c>
      <c r="D188" s="9" t="s">
        <v>18</v>
      </c>
      <c r="E188" s="9" t="s">
        <v>198</v>
      </c>
      <c r="F188" s="9" t="s">
        <v>264</v>
      </c>
      <c r="G188" s="12">
        <v>46357</v>
      </c>
      <c r="H188" s="9">
        <v>1266</v>
      </c>
      <c r="I188" s="13" t="s">
        <v>268</v>
      </c>
      <c r="J188" s="9"/>
      <c r="K188" s="9" t="s">
        <v>672</v>
      </c>
      <c r="L188" s="26">
        <v>1</v>
      </c>
      <c r="M188" s="26">
        <v>100</v>
      </c>
      <c r="N188" s="26">
        <f>SUM(Table1[[#This Row],[AJus1]:[AJus4]])</f>
        <v>0</v>
      </c>
      <c r="O188" s="26"/>
      <c r="P188" s="26"/>
      <c r="Q188" s="26"/>
      <c r="R188" s="26"/>
      <c r="S188" s="26">
        <f>SUM(Table1[[#This Row],[ASus1]:[ASus3]])</f>
        <v>0</v>
      </c>
      <c r="T188" s="26"/>
      <c r="U188" s="26"/>
      <c r="V188" s="26"/>
      <c r="W188" s="26">
        <f>SUM(Table1[[#This Row],[ARes1]:[ARes8]])</f>
        <v>0</v>
      </c>
      <c r="X188" s="26"/>
      <c r="Y188" s="26"/>
      <c r="Z188" s="26"/>
      <c r="AA188" s="26"/>
      <c r="AB188" s="26"/>
      <c r="AC188" s="26"/>
      <c r="AD188" s="26"/>
      <c r="AE188" s="26"/>
      <c r="AF188" s="26">
        <f>SUM(Table1[[#This Row],[ACap1]:[ACap4]])</f>
        <v>0</v>
      </c>
      <c r="AG188" s="26"/>
      <c r="AH188" s="26"/>
      <c r="AI188" s="26"/>
      <c r="AJ188" s="26"/>
      <c r="AK188" s="26">
        <f>Table1[[#This Row],[AJustot]]+Table1[[#This Row],[ASustot]]+Table1[[#This Row],[ARestot]]+Table1[[#This Row],[ACaptot]]</f>
        <v>0</v>
      </c>
      <c r="AL188" s="26">
        <f>Table1[[#This Row],[Aprice]]+Table1[[#This Row],[ANPCtot]]</f>
        <v>100</v>
      </c>
      <c r="AM188" s="26">
        <f>Table1[[#This Row],[ANPCtot]]/Table1[[#This Row],[APTot]]</f>
        <v>0</v>
      </c>
      <c r="AN188" s="26"/>
      <c r="AO188" s="26">
        <f>SUM(Table1[[#This Row],[PQJus1]:[PQJus4]])</f>
        <v>0</v>
      </c>
      <c r="AP188" s="26"/>
      <c r="AQ188" s="26"/>
      <c r="AR188" s="26"/>
      <c r="AS188" s="26"/>
      <c r="AT188" s="26">
        <f>SUM(Table1[[#This Row],[PQSus1]:[PQSus3]])</f>
        <v>0</v>
      </c>
      <c r="AU188" s="26"/>
      <c r="AV188" s="26"/>
      <c r="AW188" s="26"/>
      <c r="AX188" s="26">
        <f>SUM(Table1[[#This Row],[PQRes1]:[PQRes8]])</f>
        <v>0</v>
      </c>
      <c r="AY188" s="26"/>
      <c r="AZ188" s="26"/>
      <c r="BA188" s="26"/>
      <c r="BB188" s="26"/>
      <c r="BC188" s="26"/>
      <c r="BD188" s="26"/>
      <c r="BE188" s="26"/>
      <c r="BF188" s="26"/>
      <c r="BG188" s="26">
        <f>SUM(Table1[[#This Row],[PQCap1]:[PQCap4]])</f>
        <v>0</v>
      </c>
      <c r="BH188" s="26"/>
      <c r="BI188" s="26"/>
      <c r="BJ188" s="26"/>
      <c r="BK188" s="26"/>
      <c r="BL188" s="26">
        <f>Table1[[#This Row],[PQJustot]]+Table1[[#This Row],[PQSustot]]+Table1[[#This Row],[PQRestot]]+Table1[[#This Row],[PQCaptot]]</f>
        <v>0</v>
      </c>
      <c r="BM188" s="15" t="s">
        <v>577</v>
      </c>
      <c r="BN188" s="9" t="s">
        <v>367</v>
      </c>
      <c r="BO188" s="15" t="s">
        <v>576</v>
      </c>
      <c r="BP188" s="9">
        <v>30</v>
      </c>
      <c r="BQ188" s="9">
        <v>2022</v>
      </c>
      <c r="BR188" s="9"/>
      <c r="BS188" s="9"/>
      <c r="BT188" s="9"/>
    </row>
    <row r="189" spans="1:72" ht="27" x14ac:dyDescent="0.3">
      <c r="A189" s="9" t="s">
        <v>542</v>
      </c>
      <c r="B189" s="9" t="s">
        <v>543</v>
      </c>
      <c r="C189" s="9">
        <v>1</v>
      </c>
      <c r="D189" s="9" t="s">
        <v>21</v>
      </c>
      <c r="E189" s="9" t="s">
        <v>241</v>
      </c>
      <c r="F189" s="9" t="s">
        <v>264</v>
      </c>
      <c r="G189" s="12">
        <v>46357</v>
      </c>
      <c r="H189" s="9">
        <v>2000</v>
      </c>
      <c r="I189" s="13" t="s">
        <v>268</v>
      </c>
      <c r="J189" s="9"/>
      <c r="K189" s="9" t="s">
        <v>681</v>
      </c>
      <c r="L189" s="9">
        <v>0</v>
      </c>
      <c r="M189" s="9"/>
      <c r="N189" s="9">
        <f>SUM(Table1[[#This Row],[AJus1]:[AJus4]])</f>
        <v>0</v>
      </c>
      <c r="O189" s="9"/>
      <c r="P189" s="9"/>
      <c r="Q189" s="9"/>
      <c r="R189" s="9"/>
      <c r="S189" s="9">
        <f>SUM(Table1[[#This Row],[ASus1]:[ASus3]])</f>
        <v>0</v>
      </c>
      <c r="T189" s="9"/>
      <c r="U189" s="9"/>
      <c r="V189" s="9"/>
      <c r="W189" s="9">
        <f>SUM(Table1[[#This Row],[ARes1]:[ARes8]])</f>
        <v>0</v>
      </c>
      <c r="X189" s="9"/>
      <c r="Y189" s="9"/>
      <c r="Z189" s="9"/>
      <c r="AA189" s="9"/>
      <c r="AB189" s="9"/>
      <c r="AC189" s="9"/>
      <c r="AD189" s="9"/>
      <c r="AE189" s="9"/>
      <c r="AF189" s="26">
        <f>SUM(Table1[[#This Row],[ACap1]:[ACap4]])</f>
        <v>0</v>
      </c>
      <c r="AG189" s="9"/>
      <c r="AH189" s="9"/>
      <c r="AI189" s="9"/>
      <c r="AJ189" s="9"/>
      <c r="AK189" s="26">
        <f>Table1[[#This Row],[AJustot]]+Table1[[#This Row],[ASustot]]+Table1[[#This Row],[ARestot]]+Table1[[#This Row],[ACaptot]]</f>
        <v>0</v>
      </c>
      <c r="AL189" s="9">
        <f>Table1[[#This Row],[Aprice]]+Table1[[#This Row],[ANPCtot]]</f>
        <v>0</v>
      </c>
      <c r="AM189" s="9" t="e">
        <f>Table1[[#This Row],[ANPCtot]]/Table1[[#This Row],[APTot]]</f>
        <v>#DIV/0!</v>
      </c>
      <c r="AN189" s="9"/>
      <c r="AO189" s="9">
        <f>SUM(Table1[[#This Row],[PQJus1]:[PQJus4]])</f>
        <v>0</v>
      </c>
      <c r="AP189" s="9"/>
      <c r="AQ189" s="9"/>
      <c r="AR189" s="9"/>
      <c r="AS189" s="9"/>
      <c r="AT189" s="9">
        <f>SUM(Table1[[#This Row],[PQSus1]:[PQSus3]])</f>
        <v>0</v>
      </c>
      <c r="AU189" s="9"/>
      <c r="AV189" s="9"/>
      <c r="AW189" s="9"/>
      <c r="AX189" s="9">
        <f>SUM(Table1[[#This Row],[PQRes1]:[PQRes8]])</f>
        <v>0</v>
      </c>
      <c r="AY189" s="9"/>
      <c r="AZ189" s="9"/>
      <c r="BA189" s="9"/>
      <c r="BB189" s="9"/>
      <c r="BC189" s="9"/>
      <c r="BD189" s="9"/>
      <c r="BE189" s="9"/>
      <c r="BF189" s="9"/>
      <c r="BG189" s="26">
        <f>SUM(Table1[[#This Row],[PQCap1]:[PQCap4]])</f>
        <v>0</v>
      </c>
      <c r="BH189" s="9"/>
      <c r="BI189" s="9"/>
      <c r="BJ189" s="9"/>
      <c r="BK189" s="9"/>
      <c r="BL189" s="26">
        <f>Table1[[#This Row],[PQJustot]]+Table1[[#This Row],[PQSustot]]+Table1[[#This Row],[PQRestot]]+Table1[[#This Row],[PQCaptot]]</f>
        <v>0</v>
      </c>
      <c r="BM189" s="15" t="s">
        <v>682</v>
      </c>
      <c r="BN189" s="9"/>
      <c r="BO189" s="9"/>
      <c r="BP189" s="9">
        <v>25</v>
      </c>
      <c r="BQ189" s="9"/>
      <c r="BR189" s="9"/>
      <c r="BS189" s="9"/>
      <c r="BT189" s="9"/>
    </row>
    <row r="190" spans="1:72" ht="13.05" customHeight="1" x14ac:dyDescent="0.3">
      <c r="A190" s="9" t="s">
        <v>526</v>
      </c>
      <c r="B190" s="9" t="s">
        <v>520</v>
      </c>
      <c r="C190" s="9">
        <v>6</v>
      </c>
      <c r="D190" s="9" t="s">
        <v>17</v>
      </c>
      <c r="E190" s="9" t="s">
        <v>244</v>
      </c>
      <c r="F190" s="9" t="s">
        <v>264</v>
      </c>
      <c r="G190" s="12">
        <v>46357</v>
      </c>
      <c r="H190" s="9"/>
      <c r="I190" s="13" t="s">
        <v>268</v>
      </c>
      <c r="J190" s="9"/>
      <c r="K190" s="9" t="s">
        <v>680</v>
      </c>
      <c r="L190" s="9">
        <v>0</v>
      </c>
      <c r="M190" s="9"/>
      <c r="N190" s="9">
        <f>SUM(Table1[[#This Row],[AJus1]:[AJus4]])</f>
        <v>0</v>
      </c>
      <c r="O190" s="9"/>
      <c r="P190" s="9"/>
      <c r="Q190" s="9"/>
      <c r="R190" s="9"/>
      <c r="S190" s="9">
        <f>SUM(Table1[[#This Row],[ASus1]:[ASus3]])</f>
        <v>0</v>
      </c>
      <c r="T190" s="9"/>
      <c r="U190" s="9"/>
      <c r="V190" s="9"/>
      <c r="W190" s="9">
        <f>SUM(Table1[[#This Row],[ARes1]:[ARes8]])</f>
        <v>0</v>
      </c>
      <c r="X190" s="9"/>
      <c r="Y190" s="9"/>
      <c r="Z190" s="9"/>
      <c r="AA190" s="9"/>
      <c r="AB190" s="9"/>
      <c r="AC190" s="9"/>
      <c r="AD190" s="9"/>
      <c r="AE190" s="9"/>
      <c r="AF190" s="26">
        <f>SUM(Table1[[#This Row],[ACap1]:[ACap4]])</f>
        <v>0</v>
      </c>
      <c r="AG190" s="9"/>
      <c r="AH190" s="9"/>
      <c r="AI190" s="9"/>
      <c r="AJ190" s="9"/>
      <c r="AK190" s="26">
        <f>Table1[[#This Row],[AJustot]]+Table1[[#This Row],[ASustot]]+Table1[[#This Row],[ARestot]]+Table1[[#This Row],[ACaptot]]</f>
        <v>0</v>
      </c>
      <c r="AL190" s="9">
        <f>Table1[[#This Row],[Aprice]]+Table1[[#This Row],[ANPCtot]]</f>
        <v>0</v>
      </c>
      <c r="AM190" s="9" t="e">
        <f>Table1[[#This Row],[ANPCtot]]/Table1[[#This Row],[APTot]]</f>
        <v>#DIV/0!</v>
      </c>
      <c r="AN190" s="9"/>
      <c r="AO190" s="9">
        <f>SUM(Table1[[#This Row],[PQJus1]:[PQJus4]])</f>
        <v>0</v>
      </c>
      <c r="AP190" s="9"/>
      <c r="AQ190" s="9"/>
      <c r="AR190" s="9"/>
      <c r="AS190" s="9"/>
      <c r="AT190" s="9">
        <f>SUM(Table1[[#This Row],[PQSus1]:[PQSus3]])</f>
        <v>0</v>
      </c>
      <c r="AU190" s="9"/>
      <c r="AV190" s="9"/>
      <c r="AW190" s="9"/>
      <c r="AX190" s="9">
        <f>SUM(Table1[[#This Row],[PQRes1]:[PQRes8]])</f>
        <v>0</v>
      </c>
      <c r="AY190" s="9"/>
      <c r="AZ190" s="9"/>
      <c r="BA190" s="9"/>
      <c r="BB190" s="9"/>
      <c r="BC190" s="9"/>
      <c r="BD190" s="9"/>
      <c r="BE190" s="9"/>
      <c r="BF190" s="9"/>
      <c r="BG190" s="26">
        <f>SUM(Table1[[#This Row],[PQCap1]:[PQCap4]])</f>
        <v>0</v>
      </c>
      <c r="BH190" s="9"/>
      <c r="BI190" s="9"/>
      <c r="BJ190" s="9"/>
      <c r="BK190" s="9"/>
      <c r="BL190" s="26">
        <f>Table1[[#This Row],[PQJustot]]+Table1[[#This Row],[PQSustot]]+Table1[[#This Row],[PQRestot]]+Table1[[#This Row],[PQCaptot]]</f>
        <v>0</v>
      </c>
      <c r="BM190" s="9"/>
      <c r="BN190" s="9"/>
      <c r="BO190" s="9"/>
      <c r="BP190" s="9">
        <v>101</v>
      </c>
      <c r="BQ190" s="9"/>
      <c r="BR190" s="9"/>
      <c r="BS190" s="9"/>
      <c r="BT190" s="9"/>
    </row>
    <row r="191" spans="1:72" ht="13.05" customHeight="1" x14ac:dyDescent="0.3">
      <c r="A191" s="9" t="s">
        <v>495</v>
      </c>
      <c r="B191" s="9" t="s">
        <v>496</v>
      </c>
      <c r="C191" s="9">
        <v>1</v>
      </c>
      <c r="D191" s="9" t="s">
        <v>15</v>
      </c>
      <c r="E191" s="9" t="s">
        <v>56</v>
      </c>
      <c r="F191" s="9" t="s">
        <v>264</v>
      </c>
      <c r="G191" s="12">
        <v>46387</v>
      </c>
      <c r="H191" s="9">
        <v>350</v>
      </c>
      <c r="I191" s="13" t="s">
        <v>268</v>
      </c>
      <c r="J191" s="9"/>
      <c r="K191" s="9" t="s">
        <v>811</v>
      </c>
      <c r="L191" s="26">
        <v>1</v>
      </c>
      <c r="M191" s="26">
        <v>100</v>
      </c>
      <c r="N191" s="26">
        <f>SUM(Table1[[#This Row],[AJus1]:[AJus4]])</f>
        <v>0</v>
      </c>
      <c r="O191" s="26"/>
      <c r="P191" s="26"/>
      <c r="Q191" s="26"/>
      <c r="R191" s="26"/>
      <c r="S191" s="26">
        <f>SUM(Table1[[#This Row],[ASus1]:[ASus3]])</f>
        <v>0</v>
      </c>
      <c r="T191" s="26"/>
      <c r="U191" s="26"/>
      <c r="V191" s="26"/>
      <c r="W191" s="26">
        <f>SUM(Table1[[#This Row],[ARes1]:[ARes8]])</f>
        <v>0</v>
      </c>
      <c r="X191" s="26"/>
      <c r="Y191" s="26"/>
      <c r="Z191" s="26"/>
      <c r="AA191" s="26"/>
      <c r="AB191" s="26"/>
      <c r="AC191" s="26"/>
      <c r="AD191" s="26"/>
      <c r="AE191" s="26"/>
      <c r="AF191" s="26">
        <f>SUM(Table1[[#This Row],[ACap1]:[ACap4]])</f>
        <v>0</v>
      </c>
      <c r="AG191" s="26"/>
      <c r="AH191" s="26"/>
      <c r="AI191" s="26"/>
      <c r="AJ191" s="26"/>
      <c r="AK191" s="26">
        <f>Table1[[#This Row],[AJustot]]+Table1[[#This Row],[ASustot]]+Table1[[#This Row],[ARestot]]+Table1[[#This Row],[ACaptot]]</f>
        <v>0</v>
      </c>
      <c r="AL191" s="26">
        <f>Table1[[#This Row],[Aprice]]+Table1[[#This Row],[ANPCtot]]</f>
        <v>100</v>
      </c>
      <c r="AM191" s="26">
        <f>Table1[[#This Row],[ANPCtot]]/Table1[[#This Row],[APTot]]</f>
        <v>0</v>
      </c>
      <c r="AN191" s="26"/>
      <c r="AO191" s="26">
        <f>SUM(Table1[[#This Row],[PQJus1]:[PQJus4]])</f>
        <v>0</v>
      </c>
      <c r="AP191" s="26"/>
      <c r="AQ191" s="26"/>
      <c r="AR191" s="26"/>
      <c r="AS191" s="26"/>
      <c r="AT191" s="26">
        <f>SUM(Table1[[#This Row],[PQSus1]:[PQSus3]])</f>
        <v>0</v>
      </c>
      <c r="AU191" s="26"/>
      <c r="AV191" s="26"/>
      <c r="AW191" s="26"/>
      <c r="AX191" s="26">
        <f>SUM(Table1[[#This Row],[PQRes1]:[PQRes8]])</f>
        <v>0</v>
      </c>
      <c r="AY191" s="26"/>
      <c r="AZ191" s="26"/>
      <c r="BA191" s="26"/>
      <c r="BB191" s="26"/>
      <c r="BC191" s="26"/>
      <c r="BD191" s="26"/>
      <c r="BE191" s="26"/>
      <c r="BF191" s="26"/>
      <c r="BG191" s="26">
        <f>SUM(Table1[[#This Row],[PQCap1]:[PQCap4]])</f>
        <v>2</v>
      </c>
      <c r="BH191" s="26">
        <v>1</v>
      </c>
      <c r="BI191" s="26">
        <v>1</v>
      </c>
      <c r="BJ191" s="26"/>
      <c r="BK191" s="26"/>
      <c r="BL191" s="26">
        <f>Table1[[#This Row],[PQJustot]]+Table1[[#This Row],[PQSustot]]+Table1[[#This Row],[PQRestot]]+Table1[[#This Row],[PQCaptot]]</f>
        <v>2</v>
      </c>
      <c r="BM191" s="9" t="s">
        <v>366</v>
      </c>
      <c r="BN191" s="15" t="s">
        <v>581</v>
      </c>
      <c r="BO191" s="15" t="s">
        <v>580</v>
      </c>
      <c r="BP191" s="9">
        <v>0</v>
      </c>
      <c r="BQ191" s="9"/>
      <c r="BR191" s="9"/>
      <c r="BS191" s="9"/>
      <c r="BT191" s="9"/>
    </row>
    <row r="192" spans="1:72" ht="13.05" customHeight="1" x14ac:dyDescent="0.3">
      <c r="A192" s="9" t="s">
        <v>545</v>
      </c>
      <c r="B192" s="9" t="s">
        <v>544</v>
      </c>
      <c r="C192" s="9">
        <v>1</v>
      </c>
      <c r="D192" s="9" t="s">
        <v>16</v>
      </c>
      <c r="E192" s="9" t="s">
        <v>77</v>
      </c>
      <c r="F192" s="9" t="s">
        <v>264</v>
      </c>
      <c r="G192" s="12">
        <v>46387</v>
      </c>
      <c r="H192" s="9">
        <v>250</v>
      </c>
      <c r="I192" s="13" t="s">
        <v>268</v>
      </c>
      <c r="J192" s="9"/>
      <c r="K192" s="9" t="s">
        <v>266</v>
      </c>
      <c r="L192" s="9">
        <v>0</v>
      </c>
      <c r="M192" s="9"/>
      <c r="N192" s="9">
        <f>SUM(Table1[[#This Row],[AJus1]:[AJus4]])</f>
        <v>0</v>
      </c>
      <c r="O192" s="9"/>
      <c r="P192" s="9"/>
      <c r="Q192" s="9"/>
      <c r="R192" s="9"/>
      <c r="S192" s="9">
        <f>SUM(Table1[[#This Row],[ASus1]:[ASus3]])</f>
        <v>0</v>
      </c>
      <c r="T192" s="9"/>
      <c r="U192" s="9"/>
      <c r="V192" s="9"/>
      <c r="W192" s="9">
        <f>SUM(Table1[[#This Row],[ARes1]:[ARes8]])</f>
        <v>0</v>
      </c>
      <c r="X192" s="9"/>
      <c r="Y192" s="9"/>
      <c r="Z192" s="9"/>
      <c r="AA192" s="9"/>
      <c r="AB192" s="9"/>
      <c r="AC192" s="9"/>
      <c r="AD192" s="9"/>
      <c r="AE192" s="9"/>
      <c r="AF192" s="26">
        <f>SUM(Table1[[#This Row],[ACap1]:[ACap4]])</f>
        <v>0</v>
      </c>
      <c r="AG192" s="9"/>
      <c r="AH192" s="9"/>
      <c r="AI192" s="9"/>
      <c r="AJ192" s="9"/>
      <c r="AK192" s="26">
        <f>Table1[[#This Row],[AJustot]]+Table1[[#This Row],[ASustot]]+Table1[[#This Row],[ARestot]]+Table1[[#This Row],[ACaptot]]</f>
        <v>0</v>
      </c>
      <c r="AL192" s="9">
        <f>Table1[[#This Row],[Aprice]]+Table1[[#This Row],[ANPCtot]]</f>
        <v>0</v>
      </c>
      <c r="AM192" s="9" t="e">
        <f>Table1[[#This Row],[ANPCtot]]/Table1[[#This Row],[APTot]]</f>
        <v>#DIV/0!</v>
      </c>
      <c r="AN192" s="9"/>
      <c r="AO192" s="9">
        <f>SUM(Table1[[#This Row],[PQJus1]:[PQJus4]])</f>
        <v>0</v>
      </c>
      <c r="AP192" s="9"/>
      <c r="AQ192" s="9"/>
      <c r="AR192" s="9"/>
      <c r="AS192" s="9"/>
      <c r="AT192" s="9">
        <f>SUM(Table1[[#This Row],[PQSus1]:[PQSus3]])</f>
        <v>0</v>
      </c>
      <c r="AU192" s="9"/>
      <c r="AV192" s="9"/>
      <c r="AW192" s="9"/>
      <c r="AX192" s="9">
        <f>SUM(Table1[[#This Row],[PQRes1]:[PQRes8]])</f>
        <v>0</v>
      </c>
      <c r="AY192" s="9"/>
      <c r="AZ192" s="9"/>
      <c r="BA192" s="9"/>
      <c r="BB192" s="9"/>
      <c r="BC192" s="9"/>
      <c r="BD192" s="9"/>
      <c r="BE192" s="9"/>
      <c r="BF192" s="9"/>
      <c r="BG192" s="26">
        <f>SUM(Table1[[#This Row],[PQCap1]:[PQCap4]])</f>
        <v>0</v>
      </c>
      <c r="BH192" s="9"/>
      <c r="BI192" s="9"/>
      <c r="BJ192" s="9"/>
      <c r="BK192" s="9"/>
      <c r="BL192" s="26">
        <f>Table1[[#This Row],[PQJustot]]+Table1[[#This Row],[PQSustot]]+Table1[[#This Row],[PQRestot]]+Table1[[#This Row],[PQCaptot]]</f>
        <v>0</v>
      </c>
      <c r="BM192" s="15" t="s">
        <v>609</v>
      </c>
      <c r="BN192" s="9" t="s">
        <v>366</v>
      </c>
      <c r="BO192" s="9"/>
      <c r="BP192" s="9">
        <v>0</v>
      </c>
      <c r="BQ192" s="9"/>
      <c r="BR192" s="9"/>
      <c r="BS192" s="9"/>
      <c r="BT192" s="9"/>
    </row>
    <row r="193" spans="1:72" ht="13.05" customHeight="1" x14ac:dyDescent="0.3">
      <c r="A193" s="9" t="s">
        <v>379</v>
      </c>
      <c r="B193" s="9" t="s">
        <v>380</v>
      </c>
      <c r="C193" s="9">
        <v>10</v>
      </c>
      <c r="D193" s="9" t="s">
        <v>20</v>
      </c>
      <c r="E193" s="9" t="s">
        <v>121</v>
      </c>
      <c r="F193" s="9" t="s">
        <v>265</v>
      </c>
      <c r="G193" s="12">
        <v>46387</v>
      </c>
      <c r="H193" s="9"/>
      <c r="I193" s="13" t="s">
        <v>268</v>
      </c>
      <c r="J193" s="9"/>
      <c r="K193" s="13" t="s">
        <v>672</v>
      </c>
      <c r="L193" s="26">
        <v>1</v>
      </c>
      <c r="M193" s="26">
        <v>95</v>
      </c>
      <c r="N193" s="26">
        <f>SUM(Table1[[#This Row],[AJus1]:[AJus4]])</f>
        <v>0</v>
      </c>
      <c r="O193" s="26"/>
      <c r="P193" s="26"/>
      <c r="Q193" s="26"/>
      <c r="R193" s="26"/>
      <c r="S193" s="26">
        <f>SUM(Table1[[#This Row],[ASus1]:[ASus3]])</f>
        <v>0</v>
      </c>
      <c r="T193" s="26"/>
      <c r="U193" s="26"/>
      <c r="V193" s="26"/>
      <c r="W193" s="26">
        <f>SUM(Table1[[#This Row],[ARes1]:[ARes8]])</f>
        <v>5</v>
      </c>
      <c r="X193" s="26">
        <v>5</v>
      </c>
      <c r="Y193" s="26"/>
      <c r="Z193" s="26"/>
      <c r="AA193" s="26"/>
      <c r="AB193" s="26"/>
      <c r="AC193" s="26"/>
      <c r="AD193" s="26"/>
      <c r="AE193" s="26"/>
      <c r="AF193" s="26">
        <f>SUM(Table1[[#This Row],[ACap1]:[ACap4]])</f>
        <v>0</v>
      </c>
      <c r="AG193" s="26"/>
      <c r="AH193" s="26"/>
      <c r="AI193" s="26"/>
      <c r="AJ193" s="26"/>
      <c r="AK193" s="26">
        <f>Table1[[#This Row],[AJustot]]+Table1[[#This Row],[ASustot]]+Table1[[#This Row],[ARestot]]+Table1[[#This Row],[ACaptot]]</f>
        <v>5</v>
      </c>
      <c r="AL193" s="26">
        <f>Table1[[#This Row],[Aprice]]+Table1[[#This Row],[ANPCtot]]</f>
        <v>100</v>
      </c>
      <c r="AM193" s="26">
        <f>Table1[[#This Row],[ANPCtot]]/Table1[[#This Row],[APTot]]</f>
        <v>0.05</v>
      </c>
      <c r="AN193" s="26"/>
      <c r="AO193" s="26">
        <f>SUM(Table1[[#This Row],[PQJus1]:[PQJus4]])</f>
        <v>0</v>
      </c>
      <c r="AP193" s="26"/>
      <c r="AQ193" s="26"/>
      <c r="AR193" s="26"/>
      <c r="AS193" s="26"/>
      <c r="AT193" s="26">
        <f>SUM(Table1[[#This Row],[PQSus1]:[PQSus3]])</f>
        <v>0</v>
      </c>
      <c r="AU193" s="26"/>
      <c r="AV193" s="26"/>
      <c r="AW193" s="26"/>
      <c r="AX193" s="26">
        <f>SUM(Table1[[#This Row],[PQRes1]:[PQRes8]])</f>
        <v>1</v>
      </c>
      <c r="AY193" s="26">
        <v>1</v>
      </c>
      <c r="AZ193" s="26"/>
      <c r="BA193" s="26"/>
      <c r="BB193" s="26"/>
      <c r="BC193" s="26"/>
      <c r="BD193" s="26"/>
      <c r="BE193" s="26"/>
      <c r="BF193" s="26"/>
      <c r="BG193" s="26">
        <f>SUM(Table1[[#This Row],[PQCap1]:[PQCap4]])</f>
        <v>0</v>
      </c>
      <c r="BH193" s="26"/>
      <c r="BI193" s="26"/>
      <c r="BJ193" s="26"/>
      <c r="BK193" s="26"/>
      <c r="BL193" s="26">
        <f>Table1[[#This Row],[PQJustot]]+Table1[[#This Row],[PQSustot]]+Table1[[#This Row],[PQRestot]]+Table1[[#This Row],[PQCaptot]]</f>
        <v>1</v>
      </c>
      <c r="BM193" s="9" t="s">
        <v>366</v>
      </c>
      <c r="BN193" s="9" t="s">
        <v>366</v>
      </c>
      <c r="BO193" s="15" t="s">
        <v>554</v>
      </c>
      <c r="BP193" s="9">
        <v>0</v>
      </c>
      <c r="BQ193" s="9"/>
      <c r="BR193" s="9"/>
      <c r="BS193" s="9"/>
      <c r="BT193" s="9"/>
    </row>
    <row r="194" spans="1:72" ht="13.05" customHeight="1" x14ac:dyDescent="0.3">
      <c r="A194" s="9" t="s">
        <v>474</v>
      </c>
      <c r="B194" s="9" t="s">
        <v>482</v>
      </c>
      <c r="C194" s="9">
        <v>3</v>
      </c>
      <c r="D194" s="9" t="s">
        <v>6</v>
      </c>
      <c r="E194" s="9" t="s">
        <v>196</v>
      </c>
      <c r="F194" s="9" t="s">
        <v>265</v>
      </c>
      <c r="G194" s="12">
        <v>46477</v>
      </c>
      <c r="H194" s="9">
        <v>1100</v>
      </c>
      <c r="I194" s="13" t="s">
        <v>268</v>
      </c>
      <c r="J194" s="9"/>
      <c r="K194" s="9" t="s">
        <v>266</v>
      </c>
      <c r="L194" s="9">
        <v>0</v>
      </c>
      <c r="M194" s="9"/>
      <c r="N194" s="9">
        <f>SUM(Table1[[#This Row],[AJus1]:[AJus4]])</f>
        <v>0</v>
      </c>
      <c r="O194" s="9"/>
      <c r="P194" s="9"/>
      <c r="Q194" s="9"/>
      <c r="R194" s="9"/>
      <c r="S194" s="9">
        <f>SUM(Table1[[#This Row],[ASus1]:[ASus3]])</f>
        <v>0</v>
      </c>
      <c r="T194" s="9"/>
      <c r="U194" s="9"/>
      <c r="V194" s="9"/>
      <c r="W194" s="9">
        <f>SUM(Table1[[#This Row],[ARes1]:[ARes8]])</f>
        <v>0</v>
      </c>
      <c r="X194" s="9"/>
      <c r="Y194" s="9"/>
      <c r="Z194" s="9"/>
      <c r="AA194" s="9"/>
      <c r="AB194" s="9"/>
      <c r="AC194" s="9"/>
      <c r="AD194" s="9"/>
      <c r="AE194" s="9"/>
      <c r="AF194" s="26">
        <f>SUM(Table1[[#This Row],[ACap1]:[ACap4]])</f>
        <v>0</v>
      </c>
      <c r="AG194" s="9"/>
      <c r="AH194" s="9"/>
      <c r="AI194" s="9"/>
      <c r="AJ194" s="9"/>
      <c r="AK194" s="26">
        <f>Table1[[#This Row],[AJustot]]+Table1[[#This Row],[ASustot]]+Table1[[#This Row],[ARestot]]+Table1[[#This Row],[ACaptot]]</f>
        <v>0</v>
      </c>
      <c r="AL194" s="9">
        <f>Table1[[#This Row],[Aprice]]+Table1[[#This Row],[ANPCtot]]</f>
        <v>0</v>
      </c>
      <c r="AM194" s="9" t="e">
        <f>Table1[[#This Row],[ANPCtot]]/Table1[[#This Row],[APTot]]</f>
        <v>#DIV/0!</v>
      </c>
      <c r="AN194" s="9"/>
      <c r="AO194" s="9">
        <f>SUM(Table1[[#This Row],[PQJus1]:[PQJus4]])</f>
        <v>0</v>
      </c>
      <c r="AP194" s="9"/>
      <c r="AQ194" s="9"/>
      <c r="AR194" s="9"/>
      <c r="AS194" s="9"/>
      <c r="AT194" s="9">
        <f>SUM(Table1[[#This Row],[PQSus1]:[PQSus3]])</f>
        <v>0</v>
      </c>
      <c r="AU194" s="9"/>
      <c r="AV194" s="9"/>
      <c r="AW194" s="9"/>
      <c r="AX194" s="9">
        <f>SUM(Table1[[#This Row],[PQRes1]:[PQRes8]])</f>
        <v>0</v>
      </c>
      <c r="AY194" s="9"/>
      <c r="AZ194" s="9"/>
      <c r="BA194" s="9"/>
      <c r="BB194" s="9"/>
      <c r="BC194" s="9"/>
      <c r="BD194" s="9"/>
      <c r="BE194" s="9"/>
      <c r="BF194" s="9"/>
      <c r="BG194" s="26">
        <f>SUM(Table1[[#This Row],[PQCap1]:[PQCap4]])</f>
        <v>0</v>
      </c>
      <c r="BH194" s="9"/>
      <c r="BI194" s="9"/>
      <c r="BJ194" s="9"/>
      <c r="BK194" s="9"/>
      <c r="BL194" s="26">
        <f>Table1[[#This Row],[PQJustot]]+Table1[[#This Row],[PQSustot]]+Table1[[#This Row],[PQRestot]]+Table1[[#This Row],[PQCaptot]]</f>
        <v>0</v>
      </c>
      <c r="BM194" s="9"/>
      <c r="BN194" s="9"/>
      <c r="BO194" s="9"/>
      <c r="BP194" s="9">
        <v>25</v>
      </c>
      <c r="BQ194" s="9"/>
      <c r="BR194" s="9"/>
      <c r="BS194" s="9"/>
      <c r="BT194" s="9"/>
    </row>
    <row r="195" spans="1:72" ht="13.05" customHeight="1" x14ac:dyDescent="0.3">
      <c r="A195" s="9" t="s">
        <v>538</v>
      </c>
      <c r="B195" s="9" t="s">
        <v>541</v>
      </c>
      <c r="C195" s="9">
        <v>11</v>
      </c>
      <c r="D195" s="9" t="s">
        <v>13</v>
      </c>
      <c r="E195" s="9" t="s">
        <v>74</v>
      </c>
      <c r="F195" s="9" t="s">
        <v>265</v>
      </c>
      <c r="G195" s="12">
        <v>46539</v>
      </c>
      <c r="H195" s="9">
        <v>4000</v>
      </c>
      <c r="I195" s="13" t="s">
        <v>268</v>
      </c>
      <c r="J195" s="9"/>
      <c r="K195" s="9" t="s">
        <v>266</v>
      </c>
      <c r="L195" s="9">
        <v>0</v>
      </c>
      <c r="M195" s="9"/>
      <c r="N195" s="9">
        <f>SUM(Table1[[#This Row],[AJus1]:[AJus4]])</f>
        <v>0</v>
      </c>
      <c r="O195" s="9"/>
      <c r="P195" s="9"/>
      <c r="Q195" s="9"/>
      <c r="R195" s="9"/>
      <c r="S195" s="9">
        <f>SUM(Table1[[#This Row],[ASus1]:[ASus3]])</f>
        <v>0</v>
      </c>
      <c r="T195" s="9"/>
      <c r="U195" s="9"/>
      <c r="V195" s="9"/>
      <c r="W195" s="9">
        <f>SUM(Table1[[#This Row],[ARes1]:[ARes8]])</f>
        <v>0</v>
      </c>
      <c r="X195" s="9"/>
      <c r="Y195" s="9"/>
      <c r="Z195" s="9"/>
      <c r="AA195" s="9"/>
      <c r="AB195" s="9"/>
      <c r="AC195" s="9"/>
      <c r="AD195" s="9"/>
      <c r="AE195" s="9"/>
      <c r="AF195" s="26">
        <f>SUM(Table1[[#This Row],[ACap1]:[ACap4]])</f>
        <v>0</v>
      </c>
      <c r="AG195" s="9"/>
      <c r="AH195" s="9"/>
      <c r="AI195" s="9"/>
      <c r="AJ195" s="9"/>
      <c r="AK195" s="26">
        <f>Table1[[#This Row],[AJustot]]+Table1[[#This Row],[ASustot]]+Table1[[#This Row],[ARestot]]+Table1[[#This Row],[ACaptot]]</f>
        <v>0</v>
      </c>
      <c r="AL195" s="9">
        <f>Table1[[#This Row],[Aprice]]+Table1[[#This Row],[ANPCtot]]</f>
        <v>0</v>
      </c>
      <c r="AM195" s="9" t="e">
        <f>Table1[[#This Row],[ANPCtot]]/Table1[[#This Row],[APTot]]</f>
        <v>#DIV/0!</v>
      </c>
      <c r="AN195" s="9"/>
      <c r="AO195" s="9">
        <f>SUM(Table1[[#This Row],[PQJus1]:[PQJus4]])</f>
        <v>0</v>
      </c>
      <c r="AP195" s="9"/>
      <c r="AQ195" s="9"/>
      <c r="AR195" s="9"/>
      <c r="AS195" s="9"/>
      <c r="AT195" s="9">
        <f>SUM(Table1[[#This Row],[PQSus1]:[PQSus3]])</f>
        <v>0</v>
      </c>
      <c r="AU195" s="9"/>
      <c r="AV195" s="9"/>
      <c r="AW195" s="9"/>
      <c r="AX195" s="9">
        <f>SUM(Table1[[#This Row],[PQRes1]:[PQRes8]])</f>
        <v>0</v>
      </c>
      <c r="AY195" s="9"/>
      <c r="AZ195" s="9"/>
      <c r="BA195" s="9"/>
      <c r="BB195" s="9"/>
      <c r="BC195" s="9"/>
      <c r="BD195" s="9"/>
      <c r="BE195" s="9"/>
      <c r="BF195" s="9"/>
      <c r="BG195" s="26">
        <f>SUM(Table1[[#This Row],[PQCap1]:[PQCap4]])</f>
        <v>0</v>
      </c>
      <c r="BH195" s="9"/>
      <c r="BI195" s="9"/>
      <c r="BJ195" s="9"/>
      <c r="BK195" s="9"/>
      <c r="BL195" s="26">
        <f>Table1[[#This Row],[PQJustot]]+Table1[[#This Row],[PQSustot]]+Table1[[#This Row],[PQRestot]]+Table1[[#This Row],[PQCaptot]]</f>
        <v>0</v>
      </c>
      <c r="BM195" s="9"/>
      <c r="BN195" s="9"/>
      <c r="BO195" s="9"/>
      <c r="BP195" s="9">
        <v>1990</v>
      </c>
      <c r="BQ195" s="9"/>
      <c r="BR195" s="9"/>
      <c r="BS195" s="9"/>
      <c r="BT195" s="9"/>
    </row>
    <row r="196" spans="1:72" ht="13.05" customHeight="1" x14ac:dyDescent="0.3">
      <c r="A196" s="9" t="s">
        <v>509</v>
      </c>
      <c r="B196" s="9" t="s">
        <v>516</v>
      </c>
      <c r="C196" s="9">
        <v>13</v>
      </c>
      <c r="D196" s="9" t="s">
        <v>12</v>
      </c>
      <c r="E196" s="9" t="s">
        <v>191</v>
      </c>
      <c r="F196" s="9" t="s">
        <v>265</v>
      </c>
      <c r="G196" s="12">
        <v>46539</v>
      </c>
      <c r="H196" s="9">
        <v>2000</v>
      </c>
      <c r="I196" s="13" t="s">
        <v>270</v>
      </c>
      <c r="J196" s="9"/>
      <c r="K196" s="9" t="s">
        <v>266</v>
      </c>
      <c r="L196" s="9">
        <v>0</v>
      </c>
      <c r="M196" s="9"/>
      <c r="N196" s="9">
        <f>SUM(Table1[[#This Row],[AJus1]:[AJus4]])</f>
        <v>0</v>
      </c>
      <c r="O196" s="9"/>
      <c r="P196" s="9"/>
      <c r="Q196" s="9"/>
      <c r="R196" s="9"/>
      <c r="S196" s="9">
        <f>SUM(Table1[[#This Row],[ASus1]:[ASus3]])</f>
        <v>0</v>
      </c>
      <c r="T196" s="9"/>
      <c r="U196" s="9"/>
      <c r="V196" s="9"/>
      <c r="W196" s="9">
        <f>SUM(Table1[[#This Row],[ARes1]:[ARes8]])</f>
        <v>0</v>
      </c>
      <c r="X196" s="9"/>
      <c r="Y196" s="9"/>
      <c r="Z196" s="9"/>
      <c r="AA196" s="9"/>
      <c r="AB196" s="9"/>
      <c r="AC196" s="9"/>
      <c r="AD196" s="9"/>
      <c r="AE196" s="9"/>
      <c r="AF196" s="26">
        <f>SUM(Table1[[#This Row],[ACap1]:[ACap4]])</f>
        <v>0</v>
      </c>
      <c r="AG196" s="9"/>
      <c r="AH196" s="9"/>
      <c r="AI196" s="9"/>
      <c r="AJ196" s="9"/>
      <c r="AK196" s="26">
        <f>Table1[[#This Row],[AJustot]]+Table1[[#This Row],[ASustot]]+Table1[[#This Row],[ARestot]]+Table1[[#This Row],[ACaptot]]</f>
        <v>0</v>
      </c>
      <c r="AL196" s="9">
        <f>Table1[[#This Row],[Aprice]]+Table1[[#This Row],[ANPCtot]]</f>
        <v>0</v>
      </c>
      <c r="AM196" s="9" t="e">
        <f>Table1[[#This Row],[ANPCtot]]/Table1[[#This Row],[APTot]]</f>
        <v>#DIV/0!</v>
      </c>
      <c r="AN196" s="9"/>
      <c r="AO196" s="9">
        <f>SUM(Table1[[#This Row],[PQJus1]:[PQJus4]])</f>
        <v>0</v>
      </c>
      <c r="AP196" s="9"/>
      <c r="AQ196" s="9"/>
      <c r="AR196" s="9"/>
      <c r="AS196" s="9"/>
      <c r="AT196" s="9">
        <f>SUM(Table1[[#This Row],[PQSus1]:[PQSus3]])</f>
        <v>0</v>
      </c>
      <c r="AU196" s="9"/>
      <c r="AV196" s="9"/>
      <c r="AW196" s="9"/>
      <c r="AX196" s="9">
        <f>SUM(Table1[[#This Row],[PQRes1]:[PQRes8]])</f>
        <v>0</v>
      </c>
      <c r="AY196" s="9"/>
      <c r="AZ196" s="9"/>
      <c r="BA196" s="9"/>
      <c r="BB196" s="9"/>
      <c r="BC196" s="9"/>
      <c r="BD196" s="9"/>
      <c r="BE196" s="9"/>
      <c r="BF196" s="9"/>
      <c r="BG196" s="26">
        <f>SUM(Table1[[#This Row],[PQCap1]:[PQCap4]])</f>
        <v>0</v>
      </c>
      <c r="BH196" s="9"/>
      <c r="BI196" s="9"/>
      <c r="BJ196" s="9"/>
      <c r="BK196" s="9"/>
      <c r="BL196" s="26">
        <f>Table1[[#This Row],[PQJustot]]+Table1[[#This Row],[PQSustot]]+Table1[[#This Row],[PQRestot]]+Table1[[#This Row],[PQCaptot]]</f>
        <v>0</v>
      </c>
      <c r="BM196" s="9"/>
      <c r="BN196" s="9"/>
      <c r="BO196" s="9"/>
      <c r="BP196" s="9">
        <v>5760</v>
      </c>
      <c r="BQ196" s="9"/>
      <c r="BR196" s="9"/>
      <c r="BS196" s="9"/>
      <c r="BT196" s="9"/>
    </row>
    <row r="197" spans="1:72" ht="13.05" customHeight="1" x14ac:dyDescent="0.3">
      <c r="A197" s="9" t="s">
        <v>337</v>
      </c>
      <c r="B197" s="9" t="s">
        <v>339</v>
      </c>
      <c r="C197" s="9">
        <v>2</v>
      </c>
      <c r="D197" s="9" t="s">
        <v>7</v>
      </c>
      <c r="E197" s="9" t="s">
        <v>222</v>
      </c>
      <c r="F197" s="9" t="s">
        <v>265</v>
      </c>
      <c r="G197" s="12">
        <v>46568</v>
      </c>
      <c r="H197" s="9">
        <v>1400</v>
      </c>
      <c r="I197" s="13" t="s">
        <v>274</v>
      </c>
      <c r="J197" s="9"/>
      <c r="K197" s="13" t="s">
        <v>662</v>
      </c>
      <c r="L197" s="9">
        <v>0</v>
      </c>
      <c r="M197" s="9"/>
      <c r="N197" s="9">
        <f>SUM(Table1[[#This Row],[AJus1]:[AJus4]])</f>
        <v>0</v>
      </c>
      <c r="O197" s="9"/>
      <c r="P197" s="9"/>
      <c r="Q197" s="9"/>
      <c r="R197" s="9"/>
      <c r="S197" s="9">
        <f>SUM(Table1[[#This Row],[ASus1]:[ASus3]])</f>
        <v>0</v>
      </c>
      <c r="T197" s="9"/>
      <c r="U197" s="9"/>
      <c r="V197" s="9"/>
      <c r="W197" s="9">
        <f>SUM(Table1[[#This Row],[ARes1]:[ARes8]])</f>
        <v>0</v>
      </c>
      <c r="X197" s="9"/>
      <c r="Y197" s="9"/>
      <c r="Z197" s="9"/>
      <c r="AA197" s="9"/>
      <c r="AB197" s="9"/>
      <c r="AC197" s="9"/>
      <c r="AD197" s="9"/>
      <c r="AE197" s="9"/>
      <c r="AF197" s="26">
        <f>SUM(Table1[[#This Row],[ACap1]:[ACap4]])</f>
        <v>0</v>
      </c>
      <c r="AG197" s="9"/>
      <c r="AH197" s="9"/>
      <c r="AI197" s="9"/>
      <c r="AJ197" s="9"/>
      <c r="AK197" s="26">
        <f>Table1[[#This Row],[AJustot]]+Table1[[#This Row],[ASustot]]+Table1[[#This Row],[ARestot]]+Table1[[#This Row],[ACaptot]]</f>
        <v>0</v>
      </c>
      <c r="AL197" s="9">
        <f>Table1[[#This Row],[Aprice]]+Table1[[#This Row],[ANPCtot]]</f>
        <v>0</v>
      </c>
      <c r="AM197" s="9" t="e">
        <f>Table1[[#This Row],[ANPCtot]]/Table1[[#This Row],[APTot]]</f>
        <v>#DIV/0!</v>
      </c>
      <c r="AN197" s="9"/>
      <c r="AO197" s="9">
        <f>SUM(Table1[[#This Row],[PQJus1]:[PQJus4]])</f>
        <v>0</v>
      </c>
      <c r="AP197" s="9"/>
      <c r="AQ197" s="9"/>
      <c r="AR197" s="9"/>
      <c r="AS197" s="9"/>
      <c r="AT197" s="9">
        <f>SUM(Table1[[#This Row],[PQSus1]:[PQSus3]])</f>
        <v>0</v>
      </c>
      <c r="AU197" s="9"/>
      <c r="AV197" s="9"/>
      <c r="AW197" s="9"/>
      <c r="AX197" s="9">
        <f>SUM(Table1[[#This Row],[PQRes1]:[PQRes8]])</f>
        <v>0</v>
      </c>
      <c r="AY197" s="9"/>
      <c r="AZ197" s="9"/>
      <c r="BA197" s="9"/>
      <c r="BB197" s="9"/>
      <c r="BC197" s="9"/>
      <c r="BD197" s="9"/>
      <c r="BE197" s="9"/>
      <c r="BF197" s="9"/>
      <c r="BG197" s="26">
        <f>SUM(Table1[[#This Row],[PQCap1]:[PQCap4]])</f>
        <v>0</v>
      </c>
      <c r="BH197" s="9"/>
      <c r="BI197" s="9"/>
      <c r="BJ197" s="9"/>
      <c r="BK197" s="9"/>
      <c r="BL197" s="26">
        <f>Table1[[#This Row],[PQJustot]]+Table1[[#This Row],[PQSustot]]+Table1[[#This Row],[PQRestot]]+Table1[[#This Row],[PQCaptot]]</f>
        <v>0</v>
      </c>
      <c r="BM197" s="15" t="s">
        <v>341</v>
      </c>
      <c r="BN197" s="15" t="s">
        <v>344</v>
      </c>
      <c r="BO197" s="9"/>
      <c r="BP197" s="9">
        <v>2261</v>
      </c>
      <c r="BQ197" s="9"/>
      <c r="BR197" s="9"/>
      <c r="BS197" s="9"/>
      <c r="BT197" s="9"/>
    </row>
    <row r="198" spans="1:72" ht="13.05" customHeight="1" x14ac:dyDescent="0.3">
      <c r="A198" s="9" t="s">
        <v>338</v>
      </c>
      <c r="B198" s="9" t="s">
        <v>339</v>
      </c>
      <c r="C198" s="9">
        <v>3</v>
      </c>
      <c r="D198" s="9" t="s">
        <v>7</v>
      </c>
      <c r="E198" s="9" t="s">
        <v>250</v>
      </c>
      <c r="F198" s="9" t="s">
        <v>265</v>
      </c>
      <c r="G198" s="12">
        <v>46568</v>
      </c>
      <c r="H198" s="9">
        <v>1400</v>
      </c>
      <c r="I198" s="13" t="s">
        <v>274</v>
      </c>
      <c r="J198" s="9"/>
      <c r="K198" s="13" t="s">
        <v>662</v>
      </c>
      <c r="L198" s="9">
        <v>0</v>
      </c>
      <c r="M198" s="9"/>
      <c r="N198" s="9">
        <f>SUM(Table1[[#This Row],[AJus1]:[AJus4]])</f>
        <v>0</v>
      </c>
      <c r="O198" s="9"/>
      <c r="P198" s="9"/>
      <c r="Q198" s="9"/>
      <c r="R198" s="9"/>
      <c r="S198" s="9">
        <f>SUM(Table1[[#This Row],[ASus1]:[ASus3]])</f>
        <v>0</v>
      </c>
      <c r="T198" s="9"/>
      <c r="U198" s="9"/>
      <c r="V198" s="9"/>
      <c r="W198" s="9">
        <f>SUM(Table1[[#This Row],[ARes1]:[ARes8]])</f>
        <v>0</v>
      </c>
      <c r="X198" s="9"/>
      <c r="Y198" s="9"/>
      <c r="Z198" s="9"/>
      <c r="AA198" s="9"/>
      <c r="AB198" s="9"/>
      <c r="AC198" s="9"/>
      <c r="AD198" s="9"/>
      <c r="AE198" s="9"/>
      <c r="AF198" s="26">
        <f>SUM(Table1[[#This Row],[ACap1]:[ACap4]])</f>
        <v>0</v>
      </c>
      <c r="AG198" s="9"/>
      <c r="AH198" s="9"/>
      <c r="AI198" s="9"/>
      <c r="AJ198" s="9"/>
      <c r="AK198" s="26">
        <f>Table1[[#This Row],[AJustot]]+Table1[[#This Row],[ASustot]]+Table1[[#This Row],[ARestot]]+Table1[[#This Row],[ACaptot]]</f>
        <v>0</v>
      </c>
      <c r="AL198" s="9">
        <f>Table1[[#This Row],[Aprice]]+Table1[[#This Row],[ANPCtot]]</f>
        <v>0</v>
      </c>
      <c r="AM198" s="9" t="e">
        <f>Table1[[#This Row],[ANPCtot]]/Table1[[#This Row],[APTot]]</f>
        <v>#DIV/0!</v>
      </c>
      <c r="AN198" s="9"/>
      <c r="AO198" s="9">
        <f>SUM(Table1[[#This Row],[PQJus1]:[PQJus4]])</f>
        <v>0</v>
      </c>
      <c r="AP198" s="9"/>
      <c r="AQ198" s="9"/>
      <c r="AR198" s="9"/>
      <c r="AS198" s="9"/>
      <c r="AT198" s="9">
        <f>SUM(Table1[[#This Row],[PQSus1]:[PQSus3]])</f>
        <v>0</v>
      </c>
      <c r="AU198" s="9"/>
      <c r="AV198" s="9"/>
      <c r="AW198" s="9"/>
      <c r="AX198" s="9">
        <f>SUM(Table1[[#This Row],[PQRes1]:[PQRes8]])</f>
        <v>0</v>
      </c>
      <c r="AY198" s="9"/>
      <c r="AZ198" s="9"/>
      <c r="BA198" s="9"/>
      <c r="BB198" s="9"/>
      <c r="BC198" s="9"/>
      <c r="BD198" s="9"/>
      <c r="BE198" s="9"/>
      <c r="BF198" s="9"/>
      <c r="BG198" s="26">
        <f>SUM(Table1[[#This Row],[PQCap1]:[PQCap4]])</f>
        <v>0</v>
      </c>
      <c r="BH198" s="9"/>
      <c r="BI198" s="9"/>
      <c r="BJ198" s="9"/>
      <c r="BK198" s="9"/>
      <c r="BL198" s="26">
        <f>Table1[[#This Row],[PQJustot]]+Table1[[#This Row],[PQSustot]]+Table1[[#This Row],[PQRestot]]+Table1[[#This Row],[PQCaptot]]</f>
        <v>0</v>
      </c>
      <c r="BM198" s="15" t="s">
        <v>342</v>
      </c>
      <c r="BN198" s="15" t="s">
        <v>345</v>
      </c>
      <c r="BO198" s="9"/>
      <c r="BP198" s="9">
        <v>2261</v>
      </c>
      <c r="BQ198" s="9"/>
      <c r="BR198" s="9"/>
      <c r="BS198" s="9"/>
      <c r="BT198" s="9"/>
    </row>
    <row r="199" spans="1:72" ht="13.05" customHeight="1" x14ac:dyDescent="0.3">
      <c r="A199" s="9" t="s">
        <v>445</v>
      </c>
      <c r="B199" s="9" t="s">
        <v>468</v>
      </c>
      <c r="C199" s="9">
        <v>30</v>
      </c>
      <c r="D199" s="9" t="s">
        <v>9</v>
      </c>
      <c r="E199" s="9" t="s">
        <v>257</v>
      </c>
      <c r="F199" s="9" t="s">
        <v>265</v>
      </c>
      <c r="G199" s="12">
        <v>46600</v>
      </c>
      <c r="H199" s="9">
        <v>500</v>
      </c>
      <c r="I199" s="13" t="s">
        <v>270</v>
      </c>
      <c r="J199" s="9"/>
      <c r="K199" s="9" t="s">
        <v>266</v>
      </c>
      <c r="L199" s="9">
        <v>0</v>
      </c>
      <c r="M199" s="9"/>
      <c r="N199" s="9">
        <f>SUM(Table1[[#This Row],[AJus1]:[AJus4]])</f>
        <v>0</v>
      </c>
      <c r="O199" s="9"/>
      <c r="P199" s="9"/>
      <c r="Q199" s="9"/>
      <c r="R199" s="9"/>
      <c r="S199" s="9">
        <f>SUM(Table1[[#This Row],[ASus1]:[ASus3]])</f>
        <v>0</v>
      </c>
      <c r="T199" s="9"/>
      <c r="U199" s="9"/>
      <c r="V199" s="9"/>
      <c r="W199" s="9">
        <f>SUM(Table1[[#This Row],[ARes1]:[ARes8]])</f>
        <v>0</v>
      </c>
      <c r="X199" s="9"/>
      <c r="Y199" s="9"/>
      <c r="Z199" s="9"/>
      <c r="AA199" s="9"/>
      <c r="AB199" s="9"/>
      <c r="AC199" s="9"/>
      <c r="AD199" s="9"/>
      <c r="AE199" s="9"/>
      <c r="AF199" s="26">
        <f>SUM(Table1[[#This Row],[ACap1]:[ACap4]])</f>
        <v>0</v>
      </c>
      <c r="AG199" s="9"/>
      <c r="AH199" s="9"/>
      <c r="AI199" s="9"/>
      <c r="AJ199" s="9"/>
      <c r="AK199" s="26">
        <f>Table1[[#This Row],[AJustot]]+Table1[[#This Row],[ASustot]]+Table1[[#This Row],[ARestot]]+Table1[[#This Row],[ACaptot]]</f>
        <v>0</v>
      </c>
      <c r="AL199" s="9">
        <f>Table1[[#This Row],[Aprice]]+Table1[[#This Row],[ANPCtot]]</f>
        <v>0</v>
      </c>
      <c r="AM199" s="9" t="e">
        <f>Table1[[#This Row],[ANPCtot]]/Table1[[#This Row],[APTot]]</f>
        <v>#DIV/0!</v>
      </c>
      <c r="AN199" s="9"/>
      <c r="AO199" s="9">
        <f>SUM(Table1[[#This Row],[PQJus1]:[PQJus4]])</f>
        <v>0</v>
      </c>
      <c r="AP199" s="9"/>
      <c r="AQ199" s="9"/>
      <c r="AR199" s="9"/>
      <c r="AS199" s="9"/>
      <c r="AT199" s="9">
        <f>SUM(Table1[[#This Row],[PQSus1]:[PQSus3]])</f>
        <v>0</v>
      </c>
      <c r="AU199" s="9"/>
      <c r="AV199" s="9"/>
      <c r="AW199" s="9"/>
      <c r="AX199" s="9">
        <f>SUM(Table1[[#This Row],[PQRes1]:[PQRes8]])</f>
        <v>0</v>
      </c>
      <c r="AY199" s="9"/>
      <c r="AZ199" s="9"/>
      <c r="BA199" s="9"/>
      <c r="BB199" s="9"/>
      <c r="BC199" s="9"/>
      <c r="BD199" s="9"/>
      <c r="BE199" s="9"/>
      <c r="BF199" s="9"/>
      <c r="BG199" s="26">
        <f>SUM(Table1[[#This Row],[PQCap1]:[PQCap4]])</f>
        <v>0</v>
      </c>
      <c r="BH199" s="9"/>
      <c r="BI199" s="9"/>
      <c r="BJ199" s="9"/>
      <c r="BK199" s="9"/>
      <c r="BL199" s="26">
        <f>Table1[[#This Row],[PQJustot]]+Table1[[#This Row],[PQSustot]]+Table1[[#This Row],[PQRestot]]+Table1[[#This Row],[PQCaptot]]</f>
        <v>0</v>
      </c>
      <c r="BM199" s="15" t="s">
        <v>471</v>
      </c>
      <c r="BN199" s="15" t="s">
        <v>470</v>
      </c>
      <c r="BO199" s="15" t="s">
        <v>552</v>
      </c>
      <c r="BP199" s="9">
        <v>12800</v>
      </c>
      <c r="BQ199" s="9"/>
      <c r="BR199" s="9"/>
      <c r="BS199" s="9"/>
      <c r="BT199" s="9"/>
    </row>
    <row r="200" spans="1:72" ht="13.05" customHeight="1" x14ac:dyDescent="0.3">
      <c r="A200" s="9" t="s">
        <v>446</v>
      </c>
      <c r="B200" s="9" t="s">
        <v>468</v>
      </c>
      <c r="C200" s="9">
        <v>31</v>
      </c>
      <c r="D200" s="9" t="s">
        <v>9</v>
      </c>
      <c r="E200" s="9" t="s">
        <v>258</v>
      </c>
      <c r="F200" s="9" t="s">
        <v>265</v>
      </c>
      <c r="G200" s="12">
        <v>46600</v>
      </c>
      <c r="H200" s="9">
        <v>2000</v>
      </c>
      <c r="I200" s="13" t="s">
        <v>270</v>
      </c>
      <c r="J200" s="9"/>
      <c r="K200" s="9" t="s">
        <v>266</v>
      </c>
      <c r="L200" s="9">
        <v>0</v>
      </c>
      <c r="M200" s="9"/>
      <c r="N200" s="9">
        <f>SUM(Table1[[#This Row],[AJus1]:[AJus4]])</f>
        <v>0</v>
      </c>
      <c r="O200" s="9"/>
      <c r="P200" s="9"/>
      <c r="Q200" s="9"/>
      <c r="R200" s="9"/>
      <c r="S200" s="9">
        <f>SUM(Table1[[#This Row],[ASus1]:[ASus3]])</f>
        <v>0</v>
      </c>
      <c r="T200" s="9"/>
      <c r="U200" s="9"/>
      <c r="V200" s="9"/>
      <c r="W200" s="9">
        <f>SUM(Table1[[#This Row],[ARes1]:[ARes8]])</f>
        <v>0</v>
      </c>
      <c r="X200" s="9"/>
      <c r="Y200" s="9"/>
      <c r="Z200" s="9"/>
      <c r="AA200" s="9"/>
      <c r="AB200" s="9"/>
      <c r="AC200" s="9"/>
      <c r="AD200" s="9"/>
      <c r="AE200" s="9"/>
      <c r="AF200" s="26">
        <f>SUM(Table1[[#This Row],[ACap1]:[ACap4]])</f>
        <v>0</v>
      </c>
      <c r="AG200" s="9"/>
      <c r="AH200" s="9"/>
      <c r="AI200" s="9"/>
      <c r="AJ200" s="9"/>
      <c r="AK200" s="26">
        <f>Table1[[#This Row],[AJustot]]+Table1[[#This Row],[ASustot]]+Table1[[#This Row],[ARestot]]+Table1[[#This Row],[ACaptot]]</f>
        <v>0</v>
      </c>
      <c r="AL200" s="9">
        <f>Table1[[#This Row],[Aprice]]+Table1[[#This Row],[ANPCtot]]</f>
        <v>0</v>
      </c>
      <c r="AM200" s="9" t="e">
        <f>Table1[[#This Row],[ANPCtot]]/Table1[[#This Row],[APTot]]</f>
        <v>#DIV/0!</v>
      </c>
      <c r="AN200" s="9"/>
      <c r="AO200" s="9">
        <f>SUM(Table1[[#This Row],[PQJus1]:[PQJus4]])</f>
        <v>0</v>
      </c>
      <c r="AP200" s="9"/>
      <c r="AQ200" s="9"/>
      <c r="AR200" s="9"/>
      <c r="AS200" s="9"/>
      <c r="AT200" s="9">
        <f>SUM(Table1[[#This Row],[PQSus1]:[PQSus3]])</f>
        <v>0</v>
      </c>
      <c r="AU200" s="9"/>
      <c r="AV200" s="9"/>
      <c r="AW200" s="9"/>
      <c r="AX200" s="9">
        <f>SUM(Table1[[#This Row],[PQRes1]:[PQRes8]])</f>
        <v>0</v>
      </c>
      <c r="AY200" s="9"/>
      <c r="AZ200" s="9"/>
      <c r="BA200" s="9"/>
      <c r="BB200" s="9"/>
      <c r="BC200" s="9"/>
      <c r="BD200" s="9"/>
      <c r="BE200" s="9"/>
      <c r="BF200" s="9"/>
      <c r="BG200" s="26">
        <f>SUM(Table1[[#This Row],[PQCap1]:[PQCap4]])</f>
        <v>0</v>
      </c>
      <c r="BH200" s="9"/>
      <c r="BI200" s="9"/>
      <c r="BJ200" s="9"/>
      <c r="BK200" s="9"/>
      <c r="BL200" s="26">
        <f>Table1[[#This Row],[PQJustot]]+Table1[[#This Row],[PQSustot]]+Table1[[#This Row],[PQRestot]]+Table1[[#This Row],[PQCaptot]]</f>
        <v>0</v>
      </c>
      <c r="BM200" s="15" t="s">
        <v>471</v>
      </c>
      <c r="BN200" s="15" t="s">
        <v>470</v>
      </c>
      <c r="BO200" s="15" t="s">
        <v>552</v>
      </c>
      <c r="BP200" s="9">
        <v>12800</v>
      </c>
      <c r="BQ200" s="9"/>
      <c r="BR200" s="9"/>
      <c r="BS200" s="9"/>
      <c r="BT200" s="9"/>
    </row>
    <row r="201" spans="1:72" ht="13.05" customHeight="1" x14ac:dyDescent="0.3">
      <c r="A201" s="9" t="s">
        <v>447</v>
      </c>
      <c r="B201" s="9" t="s">
        <v>468</v>
      </c>
      <c r="C201" s="9">
        <v>32</v>
      </c>
      <c r="D201" s="9" t="s">
        <v>9</v>
      </c>
      <c r="E201" s="9" t="s">
        <v>48</v>
      </c>
      <c r="F201" s="9" t="s">
        <v>265</v>
      </c>
      <c r="G201" s="12">
        <v>46631</v>
      </c>
      <c r="H201" s="9">
        <v>1000</v>
      </c>
      <c r="I201" s="13" t="s">
        <v>271</v>
      </c>
      <c r="J201" s="9"/>
      <c r="K201" s="9" t="s">
        <v>266</v>
      </c>
      <c r="L201" s="9">
        <v>0</v>
      </c>
      <c r="M201" s="9"/>
      <c r="N201" s="9">
        <f>SUM(Table1[[#This Row],[AJus1]:[AJus4]])</f>
        <v>0</v>
      </c>
      <c r="O201" s="9"/>
      <c r="P201" s="9"/>
      <c r="Q201" s="9"/>
      <c r="R201" s="9"/>
      <c r="S201" s="9">
        <f>SUM(Table1[[#This Row],[ASus1]:[ASus3]])</f>
        <v>0</v>
      </c>
      <c r="T201" s="9"/>
      <c r="U201" s="9"/>
      <c r="V201" s="9"/>
      <c r="W201" s="9">
        <f>SUM(Table1[[#This Row],[ARes1]:[ARes8]])</f>
        <v>0</v>
      </c>
      <c r="X201" s="9"/>
      <c r="Y201" s="9"/>
      <c r="Z201" s="9"/>
      <c r="AA201" s="9"/>
      <c r="AB201" s="9"/>
      <c r="AC201" s="9"/>
      <c r="AD201" s="9"/>
      <c r="AE201" s="9"/>
      <c r="AF201" s="26">
        <f>SUM(Table1[[#This Row],[ACap1]:[ACap4]])</f>
        <v>0</v>
      </c>
      <c r="AG201" s="9"/>
      <c r="AH201" s="9"/>
      <c r="AI201" s="9"/>
      <c r="AJ201" s="9"/>
      <c r="AK201" s="26">
        <f>Table1[[#This Row],[AJustot]]+Table1[[#This Row],[ASustot]]+Table1[[#This Row],[ARestot]]+Table1[[#This Row],[ACaptot]]</f>
        <v>0</v>
      </c>
      <c r="AL201" s="9">
        <f>Table1[[#This Row],[Aprice]]+Table1[[#This Row],[ANPCtot]]</f>
        <v>0</v>
      </c>
      <c r="AM201" s="9" t="e">
        <f>Table1[[#This Row],[ANPCtot]]/Table1[[#This Row],[APTot]]</f>
        <v>#DIV/0!</v>
      </c>
      <c r="AN201" s="9"/>
      <c r="AO201" s="9">
        <f>SUM(Table1[[#This Row],[PQJus1]:[PQJus4]])</f>
        <v>0</v>
      </c>
      <c r="AP201" s="9"/>
      <c r="AQ201" s="9"/>
      <c r="AR201" s="9"/>
      <c r="AS201" s="9"/>
      <c r="AT201" s="9">
        <f>SUM(Table1[[#This Row],[PQSus1]:[PQSus3]])</f>
        <v>0</v>
      </c>
      <c r="AU201" s="9"/>
      <c r="AV201" s="9"/>
      <c r="AW201" s="9"/>
      <c r="AX201" s="9">
        <f>SUM(Table1[[#This Row],[PQRes1]:[PQRes8]])</f>
        <v>0</v>
      </c>
      <c r="AY201" s="9"/>
      <c r="AZ201" s="9"/>
      <c r="BA201" s="9"/>
      <c r="BB201" s="9"/>
      <c r="BC201" s="9"/>
      <c r="BD201" s="9"/>
      <c r="BE201" s="9"/>
      <c r="BF201" s="9"/>
      <c r="BG201" s="26">
        <f>SUM(Table1[[#This Row],[PQCap1]:[PQCap4]])</f>
        <v>0</v>
      </c>
      <c r="BH201" s="9"/>
      <c r="BI201" s="9"/>
      <c r="BJ201" s="9"/>
      <c r="BK201" s="9"/>
      <c r="BL201" s="26">
        <f>Table1[[#This Row],[PQJustot]]+Table1[[#This Row],[PQSustot]]+Table1[[#This Row],[PQRestot]]+Table1[[#This Row],[PQCaptot]]</f>
        <v>0</v>
      </c>
      <c r="BM201" s="15" t="s">
        <v>471</v>
      </c>
      <c r="BN201" s="15" t="s">
        <v>470</v>
      </c>
      <c r="BO201" s="15" t="s">
        <v>552</v>
      </c>
      <c r="BP201" s="9">
        <v>12800</v>
      </c>
      <c r="BQ201" s="9"/>
      <c r="BR201" s="9"/>
      <c r="BS201" s="9"/>
      <c r="BT201" s="9"/>
    </row>
    <row r="202" spans="1:72" ht="13.05" customHeight="1" x14ac:dyDescent="0.3">
      <c r="A202" s="9" t="s">
        <v>448</v>
      </c>
      <c r="B202" s="9" t="s">
        <v>468</v>
      </c>
      <c r="C202" s="9">
        <v>33</v>
      </c>
      <c r="D202" s="9" t="s">
        <v>9</v>
      </c>
      <c r="E202" s="9" t="s">
        <v>62</v>
      </c>
      <c r="F202" s="9" t="s">
        <v>265</v>
      </c>
      <c r="G202" s="12">
        <v>46631</v>
      </c>
      <c r="H202" s="9">
        <v>1000</v>
      </c>
      <c r="I202" s="13" t="s">
        <v>271</v>
      </c>
      <c r="J202" s="9"/>
      <c r="K202" s="9" t="s">
        <v>266</v>
      </c>
      <c r="L202" s="9">
        <v>0</v>
      </c>
      <c r="M202" s="9"/>
      <c r="N202" s="9">
        <f>SUM(Table1[[#This Row],[AJus1]:[AJus4]])</f>
        <v>0</v>
      </c>
      <c r="O202" s="9"/>
      <c r="P202" s="9"/>
      <c r="Q202" s="9"/>
      <c r="R202" s="9"/>
      <c r="S202" s="9">
        <f>SUM(Table1[[#This Row],[ASus1]:[ASus3]])</f>
        <v>0</v>
      </c>
      <c r="T202" s="9"/>
      <c r="U202" s="9"/>
      <c r="V202" s="9"/>
      <c r="W202" s="9">
        <f>SUM(Table1[[#This Row],[ARes1]:[ARes8]])</f>
        <v>0</v>
      </c>
      <c r="X202" s="9"/>
      <c r="Y202" s="9"/>
      <c r="Z202" s="9"/>
      <c r="AA202" s="9"/>
      <c r="AB202" s="9"/>
      <c r="AC202" s="9"/>
      <c r="AD202" s="9"/>
      <c r="AE202" s="9"/>
      <c r="AF202" s="26">
        <f>SUM(Table1[[#This Row],[ACap1]:[ACap4]])</f>
        <v>0</v>
      </c>
      <c r="AG202" s="9"/>
      <c r="AH202" s="9"/>
      <c r="AI202" s="9"/>
      <c r="AJ202" s="9"/>
      <c r="AK202" s="26">
        <f>Table1[[#This Row],[AJustot]]+Table1[[#This Row],[ASustot]]+Table1[[#This Row],[ARestot]]+Table1[[#This Row],[ACaptot]]</f>
        <v>0</v>
      </c>
      <c r="AL202" s="9">
        <f>Table1[[#This Row],[Aprice]]+Table1[[#This Row],[ANPCtot]]</f>
        <v>0</v>
      </c>
      <c r="AM202" s="9" t="e">
        <f>Table1[[#This Row],[ANPCtot]]/Table1[[#This Row],[APTot]]</f>
        <v>#DIV/0!</v>
      </c>
      <c r="AN202" s="9"/>
      <c r="AO202" s="9">
        <f>SUM(Table1[[#This Row],[PQJus1]:[PQJus4]])</f>
        <v>0</v>
      </c>
      <c r="AP202" s="9"/>
      <c r="AQ202" s="9"/>
      <c r="AR202" s="9"/>
      <c r="AS202" s="9"/>
      <c r="AT202" s="9">
        <f>SUM(Table1[[#This Row],[PQSus1]:[PQSus3]])</f>
        <v>0</v>
      </c>
      <c r="AU202" s="9"/>
      <c r="AV202" s="9"/>
      <c r="AW202" s="9"/>
      <c r="AX202" s="9">
        <f>SUM(Table1[[#This Row],[PQRes1]:[PQRes8]])</f>
        <v>0</v>
      </c>
      <c r="AY202" s="9"/>
      <c r="AZ202" s="9"/>
      <c r="BA202" s="9"/>
      <c r="BB202" s="9"/>
      <c r="BC202" s="9"/>
      <c r="BD202" s="9"/>
      <c r="BE202" s="9"/>
      <c r="BF202" s="9"/>
      <c r="BG202" s="26">
        <f>SUM(Table1[[#This Row],[PQCap1]:[PQCap4]])</f>
        <v>0</v>
      </c>
      <c r="BH202" s="9"/>
      <c r="BI202" s="9"/>
      <c r="BJ202" s="9"/>
      <c r="BK202" s="9"/>
      <c r="BL202" s="26">
        <f>Table1[[#This Row],[PQJustot]]+Table1[[#This Row],[PQSustot]]+Table1[[#This Row],[PQRestot]]+Table1[[#This Row],[PQCaptot]]</f>
        <v>0</v>
      </c>
      <c r="BM202" s="15" t="s">
        <v>471</v>
      </c>
      <c r="BN202" s="15" t="s">
        <v>470</v>
      </c>
      <c r="BO202" s="15" t="s">
        <v>552</v>
      </c>
      <c r="BP202" s="9">
        <v>12800</v>
      </c>
      <c r="BQ202" s="9"/>
      <c r="BR202" s="9"/>
      <c r="BS202" s="9"/>
      <c r="BT202" s="9"/>
    </row>
    <row r="203" spans="1:72" ht="13.05" customHeight="1" x14ac:dyDescent="0.3">
      <c r="A203" s="9" t="s">
        <v>449</v>
      </c>
      <c r="B203" s="9" t="s">
        <v>468</v>
      </c>
      <c r="C203" s="9">
        <v>34</v>
      </c>
      <c r="D203" s="9" t="s">
        <v>9</v>
      </c>
      <c r="E203" s="9" t="s">
        <v>63</v>
      </c>
      <c r="F203" s="9" t="s">
        <v>265</v>
      </c>
      <c r="G203" s="12">
        <v>46631</v>
      </c>
      <c r="H203" s="9">
        <v>500</v>
      </c>
      <c r="I203" s="13" t="s">
        <v>270</v>
      </c>
      <c r="J203" s="9"/>
      <c r="K203" s="9" t="s">
        <v>266</v>
      </c>
      <c r="L203" s="9">
        <v>0</v>
      </c>
      <c r="M203" s="9"/>
      <c r="N203" s="9">
        <f>SUM(Table1[[#This Row],[AJus1]:[AJus4]])</f>
        <v>0</v>
      </c>
      <c r="O203" s="9"/>
      <c r="P203" s="9"/>
      <c r="Q203" s="9"/>
      <c r="R203" s="9"/>
      <c r="S203" s="9">
        <f>SUM(Table1[[#This Row],[ASus1]:[ASus3]])</f>
        <v>0</v>
      </c>
      <c r="T203" s="9"/>
      <c r="U203" s="9"/>
      <c r="V203" s="9"/>
      <c r="W203" s="9">
        <f>SUM(Table1[[#This Row],[ARes1]:[ARes8]])</f>
        <v>0</v>
      </c>
      <c r="X203" s="9"/>
      <c r="Y203" s="9"/>
      <c r="Z203" s="9"/>
      <c r="AA203" s="9"/>
      <c r="AB203" s="9"/>
      <c r="AC203" s="9"/>
      <c r="AD203" s="9"/>
      <c r="AE203" s="9"/>
      <c r="AF203" s="26">
        <f>SUM(Table1[[#This Row],[ACap1]:[ACap4]])</f>
        <v>0</v>
      </c>
      <c r="AG203" s="9"/>
      <c r="AH203" s="9"/>
      <c r="AI203" s="9"/>
      <c r="AJ203" s="9"/>
      <c r="AK203" s="26">
        <f>Table1[[#This Row],[AJustot]]+Table1[[#This Row],[ASustot]]+Table1[[#This Row],[ARestot]]+Table1[[#This Row],[ACaptot]]</f>
        <v>0</v>
      </c>
      <c r="AL203" s="9">
        <f>Table1[[#This Row],[Aprice]]+Table1[[#This Row],[ANPCtot]]</f>
        <v>0</v>
      </c>
      <c r="AM203" s="9" t="e">
        <f>Table1[[#This Row],[ANPCtot]]/Table1[[#This Row],[APTot]]</f>
        <v>#DIV/0!</v>
      </c>
      <c r="AN203" s="9"/>
      <c r="AO203" s="9">
        <f>SUM(Table1[[#This Row],[PQJus1]:[PQJus4]])</f>
        <v>0</v>
      </c>
      <c r="AP203" s="9"/>
      <c r="AQ203" s="9"/>
      <c r="AR203" s="9"/>
      <c r="AS203" s="9"/>
      <c r="AT203" s="9">
        <f>SUM(Table1[[#This Row],[PQSus1]:[PQSus3]])</f>
        <v>0</v>
      </c>
      <c r="AU203" s="9"/>
      <c r="AV203" s="9"/>
      <c r="AW203" s="9"/>
      <c r="AX203" s="9">
        <f>SUM(Table1[[#This Row],[PQRes1]:[PQRes8]])</f>
        <v>0</v>
      </c>
      <c r="AY203" s="9"/>
      <c r="AZ203" s="9"/>
      <c r="BA203" s="9"/>
      <c r="BB203" s="9"/>
      <c r="BC203" s="9"/>
      <c r="BD203" s="9"/>
      <c r="BE203" s="9"/>
      <c r="BF203" s="9"/>
      <c r="BG203" s="26">
        <f>SUM(Table1[[#This Row],[PQCap1]:[PQCap4]])</f>
        <v>0</v>
      </c>
      <c r="BH203" s="9"/>
      <c r="BI203" s="9"/>
      <c r="BJ203" s="9"/>
      <c r="BK203" s="9"/>
      <c r="BL203" s="26">
        <f>Table1[[#This Row],[PQJustot]]+Table1[[#This Row],[PQSustot]]+Table1[[#This Row],[PQRestot]]+Table1[[#This Row],[PQCaptot]]</f>
        <v>0</v>
      </c>
      <c r="BM203" s="15" t="s">
        <v>471</v>
      </c>
      <c r="BN203" s="15" t="s">
        <v>470</v>
      </c>
      <c r="BO203" s="15" t="s">
        <v>552</v>
      </c>
      <c r="BP203" s="9">
        <v>12800</v>
      </c>
      <c r="BQ203" s="9"/>
      <c r="BR203" s="9"/>
      <c r="BS203" s="9"/>
      <c r="BT203" s="9"/>
    </row>
    <row r="204" spans="1:72" ht="13.05" customHeight="1" x14ac:dyDescent="0.3">
      <c r="A204" s="9" t="s">
        <v>450</v>
      </c>
      <c r="B204" s="9" t="s">
        <v>468</v>
      </c>
      <c r="C204" s="9">
        <v>35</v>
      </c>
      <c r="D204" s="9" t="s">
        <v>9</v>
      </c>
      <c r="E204" s="9" t="s">
        <v>64</v>
      </c>
      <c r="F204" s="9" t="s">
        <v>265</v>
      </c>
      <c r="G204" s="12">
        <v>46631</v>
      </c>
      <c r="H204" s="9">
        <v>1000</v>
      </c>
      <c r="I204" s="13" t="s">
        <v>270</v>
      </c>
      <c r="J204" s="9"/>
      <c r="K204" s="9" t="s">
        <v>266</v>
      </c>
      <c r="L204" s="9">
        <v>0</v>
      </c>
      <c r="M204" s="9"/>
      <c r="N204" s="9">
        <f>SUM(Table1[[#This Row],[AJus1]:[AJus4]])</f>
        <v>0</v>
      </c>
      <c r="O204" s="9"/>
      <c r="P204" s="9"/>
      <c r="Q204" s="9"/>
      <c r="R204" s="9"/>
      <c r="S204" s="9">
        <f>SUM(Table1[[#This Row],[ASus1]:[ASus3]])</f>
        <v>0</v>
      </c>
      <c r="T204" s="9"/>
      <c r="U204" s="9"/>
      <c r="V204" s="9"/>
      <c r="W204" s="9">
        <f>SUM(Table1[[#This Row],[ARes1]:[ARes8]])</f>
        <v>0</v>
      </c>
      <c r="X204" s="9"/>
      <c r="Y204" s="9"/>
      <c r="Z204" s="9"/>
      <c r="AA204" s="9"/>
      <c r="AB204" s="9"/>
      <c r="AC204" s="9"/>
      <c r="AD204" s="9"/>
      <c r="AE204" s="9"/>
      <c r="AF204" s="26">
        <f>SUM(Table1[[#This Row],[ACap1]:[ACap4]])</f>
        <v>0</v>
      </c>
      <c r="AG204" s="9"/>
      <c r="AH204" s="9"/>
      <c r="AI204" s="9"/>
      <c r="AJ204" s="9"/>
      <c r="AK204" s="26">
        <f>Table1[[#This Row],[AJustot]]+Table1[[#This Row],[ASustot]]+Table1[[#This Row],[ARestot]]+Table1[[#This Row],[ACaptot]]</f>
        <v>0</v>
      </c>
      <c r="AL204" s="9">
        <f>Table1[[#This Row],[Aprice]]+Table1[[#This Row],[ANPCtot]]</f>
        <v>0</v>
      </c>
      <c r="AM204" s="9" t="e">
        <f>Table1[[#This Row],[ANPCtot]]/Table1[[#This Row],[APTot]]</f>
        <v>#DIV/0!</v>
      </c>
      <c r="AN204" s="9"/>
      <c r="AO204" s="9">
        <f>SUM(Table1[[#This Row],[PQJus1]:[PQJus4]])</f>
        <v>0</v>
      </c>
      <c r="AP204" s="9"/>
      <c r="AQ204" s="9"/>
      <c r="AR204" s="9"/>
      <c r="AS204" s="9"/>
      <c r="AT204" s="9">
        <f>SUM(Table1[[#This Row],[PQSus1]:[PQSus3]])</f>
        <v>0</v>
      </c>
      <c r="AU204" s="9"/>
      <c r="AV204" s="9"/>
      <c r="AW204" s="9"/>
      <c r="AX204" s="9">
        <f>SUM(Table1[[#This Row],[PQRes1]:[PQRes8]])</f>
        <v>0</v>
      </c>
      <c r="AY204" s="9"/>
      <c r="AZ204" s="9"/>
      <c r="BA204" s="9"/>
      <c r="BB204" s="9"/>
      <c r="BC204" s="9"/>
      <c r="BD204" s="9"/>
      <c r="BE204" s="9"/>
      <c r="BF204" s="9"/>
      <c r="BG204" s="26">
        <f>SUM(Table1[[#This Row],[PQCap1]:[PQCap4]])</f>
        <v>0</v>
      </c>
      <c r="BH204" s="9"/>
      <c r="BI204" s="9"/>
      <c r="BJ204" s="9"/>
      <c r="BK204" s="9"/>
      <c r="BL204" s="26">
        <f>Table1[[#This Row],[PQJustot]]+Table1[[#This Row],[PQSustot]]+Table1[[#This Row],[PQRestot]]+Table1[[#This Row],[PQCaptot]]</f>
        <v>0</v>
      </c>
      <c r="BM204" s="15" t="s">
        <v>471</v>
      </c>
      <c r="BN204" s="15" t="s">
        <v>470</v>
      </c>
      <c r="BO204" s="15" t="s">
        <v>552</v>
      </c>
      <c r="BP204" s="9">
        <v>12800</v>
      </c>
      <c r="BQ204" s="9"/>
      <c r="BR204" s="9"/>
      <c r="BS204" s="9"/>
      <c r="BT204" s="9"/>
    </row>
    <row r="205" spans="1:72" ht="13.05" customHeight="1" x14ac:dyDescent="0.3">
      <c r="A205" s="9" t="s">
        <v>451</v>
      </c>
      <c r="B205" s="9" t="s">
        <v>468</v>
      </c>
      <c r="C205" s="9">
        <v>36</v>
      </c>
      <c r="D205" s="9" t="s">
        <v>9</v>
      </c>
      <c r="E205" s="9" t="s">
        <v>106</v>
      </c>
      <c r="F205" s="9" t="s">
        <v>265</v>
      </c>
      <c r="G205" s="12">
        <v>46631</v>
      </c>
      <c r="H205" s="9">
        <v>2000</v>
      </c>
      <c r="I205" s="13" t="s">
        <v>270</v>
      </c>
      <c r="J205" s="9"/>
      <c r="K205" s="9" t="s">
        <v>266</v>
      </c>
      <c r="L205" s="9">
        <v>0</v>
      </c>
      <c r="M205" s="9"/>
      <c r="N205" s="9">
        <f>SUM(Table1[[#This Row],[AJus1]:[AJus4]])</f>
        <v>0</v>
      </c>
      <c r="O205" s="9"/>
      <c r="P205" s="9"/>
      <c r="Q205" s="9"/>
      <c r="R205" s="9"/>
      <c r="S205" s="9">
        <f>SUM(Table1[[#This Row],[ASus1]:[ASus3]])</f>
        <v>0</v>
      </c>
      <c r="T205" s="9"/>
      <c r="U205" s="9"/>
      <c r="V205" s="9"/>
      <c r="W205" s="9">
        <f>SUM(Table1[[#This Row],[ARes1]:[ARes8]])</f>
        <v>0</v>
      </c>
      <c r="X205" s="9"/>
      <c r="Y205" s="9"/>
      <c r="Z205" s="9"/>
      <c r="AA205" s="9"/>
      <c r="AB205" s="9"/>
      <c r="AC205" s="9"/>
      <c r="AD205" s="9"/>
      <c r="AE205" s="9"/>
      <c r="AF205" s="26">
        <f>SUM(Table1[[#This Row],[ACap1]:[ACap4]])</f>
        <v>0</v>
      </c>
      <c r="AG205" s="9"/>
      <c r="AH205" s="9"/>
      <c r="AI205" s="9"/>
      <c r="AJ205" s="9"/>
      <c r="AK205" s="26">
        <f>Table1[[#This Row],[AJustot]]+Table1[[#This Row],[ASustot]]+Table1[[#This Row],[ARestot]]+Table1[[#This Row],[ACaptot]]</f>
        <v>0</v>
      </c>
      <c r="AL205" s="9">
        <f>Table1[[#This Row],[Aprice]]+Table1[[#This Row],[ANPCtot]]</f>
        <v>0</v>
      </c>
      <c r="AM205" s="9" t="e">
        <f>Table1[[#This Row],[ANPCtot]]/Table1[[#This Row],[APTot]]</f>
        <v>#DIV/0!</v>
      </c>
      <c r="AN205" s="9"/>
      <c r="AO205" s="9">
        <f>SUM(Table1[[#This Row],[PQJus1]:[PQJus4]])</f>
        <v>0</v>
      </c>
      <c r="AP205" s="9"/>
      <c r="AQ205" s="9"/>
      <c r="AR205" s="9"/>
      <c r="AS205" s="9"/>
      <c r="AT205" s="9">
        <f>SUM(Table1[[#This Row],[PQSus1]:[PQSus3]])</f>
        <v>0</v>
      </c>
      <c r="AU205" s="9"/>
      <c r="AV205" s="9"/>
      <c r="AW205" s="9"/>
      <c r="AX205" s="9">
        <f>SUM(Table1[[#This Row],[PQRes1]:[PQRes8]])</f>
        <v>0</v>
      </c>
      <c r="AY205" s="9"/>
      <c r="AZ205" s="9"/>
      <c r="BA205" s="9"/>
      <c r="BB205" s="9"/>
      <c r="BC205" s="9"/>
      <c r="BD205" s="9"/>
      <c r="BE205" s="9"/>
      <c r="BF205" s="9"/>
      <c r="BG205" s="26">
        <f>SUM(Table1[[#This Row],[PQCap1]:[PQCap4]])</f>
        <v>0</v>
      </c>
      <c r="BH205" s="9"/>
      <c r="BI205" s="9"/>
      <c r="BJ205" s="9"/>
      <c r="BK205" s="9"/>
      <c r="BL205" s="26">
        <f>Table1[[#This Row],[PQJustot]]+Table1[[#This Row],[PQSustot]]+Table1[[#This Row],[PQRestot]]+Table1[[#This Row],[PQCaptot]]</f>
        <v>0</v>
      </c>
      <c r="BM205" s="15" t="s">
        <v>471</v>
      </c>
      <c r="BN205" s="15" t="s">
        <v>470</v>
      </c>
      <c r="BO205" s="15" t="s">
        <v>552</v>
      </c>
      <c r="BP205" s="9">
        <v>12800</v>
      </c>
      <c r="BQ205" s="9"/>
      <c r="BR205" s="9"/>
      <c r="BS205" s="9"/>
      <c r="BT205" s="9"/>
    </row>
    <row r="206" spans="1:72" ht="13.05" customHeight="1" x14ac:dyDescent="0.3">
      <c r="A206" s="9" t="s">
        <v>452</v>
      </c>
      <c r="B206" s="9" t="s">
        <v>468</v>
      </c>
      <c r="C206" s="9">
        <v>37</v>
      </c>
      <c r="D206" s="9" t="s">
        <v>9</v>
      </c>
      <c r="E206" s="9" t="s">
        <v>125</v>
      </c>
      <c r="F206" s="9" t="s">
        <v>265</v>
      </c>
      <c r="G206" s="12">
        <v>46631</v>
      </c>
      <c r="H206" s="9">
        <v>2000</v>
      </c>
      <c r="I206" s="13" t="s">
        <v>270</v>
      </c>
      <c r="J206" s="9"/>
      <c r="K206" s="9" t="s">
        <v>266</v>
      </c>
      <c r="L206" s="9">
        <v>0</v>
      </c>
      <c r="M206" s="9"/>
      <c r="N206" s="9">
        <f>SUM(Table1[[#This Row],[AJus1]:[AJus4]])</f>
        <v>0</v>
      </c>
      <c r="O206" s="9"/>
      <c r="P206" s="9"/>
      <c r="Q206" s="9"/>
      <c r="R206" s="9"/>
      <c r="S206" s="9">
        <f>SUM(Table1[[#This Row],[ASus1]:[ASus3]])</f>
        <v>0</v>
      </c>
      <c r="T206" s="9"/>
      <c r="U206" s="9"/>
      <c r="V206" s="9"/>
      <c r="W206" s="9">
        <f>SUM(Table1[[#This Row],[ARes1]:[ARes8]])</f>
        <v>0</v>
      </c>
      <c r="X206" s="9"/>
      <c r="Y206" s="9"/>
      <c r="Z206" s="9"/>
      <c r="AA206" s="9"/>
      <c r="AB206" s="9"/>
      <c r="AC206" s="9"/>
      <c r="AD206" s="9"/>
      <c r="AE206" s="9"/>
      <c r="AF206" s="26">
        <f>SUM(Table1[[#This Row],[ACap1]:[ACap4]])</f>
        <v>0</v>
      </c>
      <c r="AG206" s="9"/>
      <c r="AH206" s="9"/>
      <c r="AI206" s="9"/>
      <c r="AJ206" s="9"/>
      <c r="AK206" s="26">
        <f>Table1[[#This Row],[AJustot]]+Table1[[#This Row],[ASustot]]+Table1[[#This Row],[ARestot]]+Table1[[#This Row],[ACaptot]]</f>
        <v>0</v>
      </c>
      <c r="AL206" s="9">
        <f>Table1[[#This Row],[Aprice]]+Table1[[#This Row],[ANPCtot]]</f>
        <v>0</v>
      </c>
      <c r="AM206" s="9" t="e">
        <f>Table1[[#This Row],[ANPCtot]]/Table1[[#This Row],[APTot]]</f>
        <v>#DIV/0!</v>
      </c>
      <c r="AN206" s="9"/>
      <c r="AO206" s="9">
        <f>SUM(Table1[[#This Row],[PQJus1]:[PQJus4]])</f>
        <v>0</v>
      </c>
      <c r="AP206" s="9"/>
      <c r="AQ206" s="9"/>
      <c r="AR206" s="9"/>
      <c r="AS206" s="9"/>
      <c r="AT206" s="9">
        <f>SUM(Table1[[#This Row],[PQSus1]:[PQSus3]])</f>
        <v>0</v>
      </c>
      <c r="AU206" s="9"/>
      <c r="AV206" s="9"/>
      <c r="AW206" s="9"/>
      <c r="AX206" s="9">
        <f>SUM(Table1[[#This Row],[PQRes1]:[PQRes8]])</f>
        <v>0</v>
      </c>
      <c r="AY206" s="9"/>
      <c r="AZ206" s="9"/>
      <c r="BA206" s="9"/>
      <c r="BB206" s="9"/>
      <c r="BC206" s="9"/>
      <c r="BD206" s="9"/>
      <c r="BE206" s="9"/>
      <c r="BF206" s="9"/>
      <c r="BG206" s="26">
        <f>SUM(Table1[[#This Row],[PQCap1]:[PQCap4]])</f>
        <v>0</v>
      </c>
      <c r="BH206" s="9"/>
      <c r="BI206" s="9"/>
      <c r="BJ206" s="9"/>
      <c r="BK206" s="9"/>
      <c r="BL206" s="26">
        <f>Table1[[#This Row],[PQJustot]]+Table1[[#This Row],[PQSustot]]+Table1[[#This Row],[PQRestot]]+Table1[[#This Row],[PQCaptot]]</f>
        <v>0</v>
      </c>
      <c r="BM206" s="15" t="s">
        <v>471</v>
      </c>
      <c r="BN206" s="15" t="s">
        <v>470</v>
      </c>
      <c r="BO206" s="15" t="s">
        <v>552</v>
      </c>
      <c r="BP206" s="9">
        <v>12800</v>
      </c>
      <c r="BQ206" s="9"/>
      <c r="BR206" s="9"/>
      <c r="BS206" s="9"/>
      <c r="BT206" s="9"/>
    </row>
    <row r="207" spans="1:72" ht="15.6" customHeight="1" x14ac:dyDescent="0.3">
      <c r="A207" s="9" t="s">
        <v>527</v>
      </c>
      <c r="B207" s="9" t="s">
        <v>520</v>
      </c>
      <c r="C207" s="9">
        <v>7</v>
      </c>
      <c r="D207" s="9" t="s">
        <v>17</v>
      </c>
      <c r="E207" s="9" t="s">
        <v>253</v>
      </c>
      <c r="F207" s="9" t="s">
        <v>264</v>
      </c>
      <c r="G207" s="12">
        <v>46631</v>
      </c>
      <c r="H207" s="9">
        <v>500</v>
      </c>
      <c r="I207" s="13" t="s">
        <v>275</v>
      </c>
      <c r="J207" s="9"/>
      <c r="K207" s="9"/>
      <c r="L207" s="26">
        <v>1</v>
      </c>
      <c r="M207" s="26">
        <v>100</v>
      </c>
      <c r="N207" s="26">
        <f>SUM(Table1[[#This Row],[AJus1]:[AJus4]])</f>
        <v>0</v>
      </c>
      <c r="O207" s="26"/>
      <c r="P207" s="26"/>
      <c r="Q207" s="26"/>
      <c r="R207" s="26"/>
      <c r="S207" s="26">
        <f>SUM(Table1[[#This Row],[ASus1]:[ASus3]])</f>
        <v>0</v>
      </c>
      <c r="T207" s="26"/>
      <c r="U207" s="26"/>
      <c r="V207" s="26"/>
      <c r="W207" s="26">
        <f>SUM(Table1[[#This Row],[ARes1]:[ARes8]])</f>
        <v>0</v>
      </c>
      <c r="X207" s="26"/>
      <c r="Y207" s="26"/>
      <c r="Z207" s="26"/>
      <c r="AA207" s="26"/>
      <c r="AB207" s="26"/>
      <c r="AC207" s="26"/>
      <c r="AD207" s="26"/>
      <c r="AE207" s="26"/>
      <c r="AF207" s="26">
        <f>SUM(Table1[[#This Row],[ACap1]:[ACap4]])</f>
        <v>0</v>
      </c>
      <c r="AG207" s="26"/>
      <c r="AH207" s="26"/>
      <c r="AI207" s="26"/>
      <c r="AJ207" s="26"/>
      <c r="AK207" s="26">
        <f>Table1[[#This Row],[AJustot]]+Table1[[#This Row],[ASustot]]+Table1[[#This Row],[ARestot]]+Table1[[#This Row],[ACaptot]]</f>
        <v>0</v>
      </c>
      <c r="AL207" s="26">
        <f>Table1[[#This Row],[Aprice]]+Table1[[#This Row],[ANPCtot]]</f>
        <v>100</v>
      </c>
      <c r="AM207" s="26">
        <f>Table1[[#This Row],[ANPCtot]]/Table1[[#This Row],[APTot]]</f>
        <v>0</v>
      </c>
      <c r="AN207" s="26"/>
      <c r="AO207" s="26">
        <f>SUM(Table1[[#This Row],[PQJus1]:[PQJus4]])</f>
        <v>0</v>
      </c>
      <c r="AP207" s="26"/>
      <c r="AQ207" s="26"/>
      <c r="AR207" s="26"/>
      <c r="AS207" s="26"/>
      <c r="AT207" s="26">
        <f>SUM(Table1[[#This Row],[PQSus1]:[PQSus3]])</f>
        <v>0</v>
      </c>
      <c r="AU207" s="26"/>
      <c r="AV207" s="26"/>
      <c r="AW207" s="26"/>
      <c r="AX207" s="26">
        <f>SUM(Table1[[#This Row],[PQRes1]:[PQRes8]])</f>
        <v>0</v>
      </c>
      <c r="AY207" s="26"/>
      <c r="AZ207" s="26"/>
      <c r="BA207" s="26"/>
      <c r="BB207" s="26"/>
      <c r="BC207" s="26"/>
      <c r="BD207" s="26"/>
      <c r="BE207" s="26"/>
      <c r="BF207" s="26"/>
      <c r="BG207" s="26">
        <f>SUM(Table1[[#This Row],[PQCap1]:[PQCap4]])</f>
        <v>0</v>
      </c>
      <c r="BH207" s="26"/>
      <c r="BI207" s="26"/>
      <c r="BJ207" s="26"/>
      <c r="BK207" s="26"/>
      <c r="BL207" s="26">
        <f>Table1[[#This Row],[PQJustot]]+Table1[[#This Row],[PQSustot]]+Table1[[#This Row],[PQRestot]]+Table1[[#This Row],[PQCaptot]]</f>
        <v>0</v>
      </c>
      <c r="BM207" s="9" t="s">
        <v>366</v>
      </c>
      <c r="BN207" s="9" t="s">
        <v>366</v>
      </c>
      <c r="BO207" s="15" t="s">
        <v>679</v>
      </c>
      <c r="BP207" s="9">
        <v>101</v>
      </c>
      <c r="BQ207" s="9">
        <v>2009</v>
      </c>
      <c r="BR207" s="9"/>
      <c r="BS207" s="9"/>
      <c r="BT207" s="9"/>
    </row>
    <row r="208" spans="1:72" ht="13.05" customHeight="1" x14ac:dyDescent="0.3">
      <c r="A208" s="9" t="s">
        <v>510</v>
      </c>
      <c r="B208" s="9" t="s">
        <v>516</v>
      </c>
      <c r="C208" s="9">
        <v>14</v>
      </c>
      <c r="D208" s="9" t="s">
        <v>12</v>
      </c>
      <c r="E208" s="9" t="s">
        <v>108</v>
      </c>
      <c r="F208" s="9" t="s">
        <v>265</v>
      </c>
      <c r="G208" s="12">
        <v>46660</v>
      </c>
      <c r="H208" s="9">
        <v>1000</v>
      </c>
      <c r="I208" s="13" t="s">
        <v>270</v>
      </c>
      <c r="J208" s="9"/>
      <c r="K208" s="9" t="s">
        <v>266</v>
      </c>
      <c r="L208" s="9">
        <v>0</v>
      </c>
      <c r="M208" s="9"/>
      <c r="N208" s="9">
        <f>SUM(Table1[[#This Row],[AJus1]:[AJus4]])</f>
        <v>0</v>
      </c>
      <c r="O208" s="9"/>
      <c r="P208" s="9"/>
      <c r="Q208" s="9"/>
      <c r="R208" s="9"/>
      <c r="S208" s="9">
        <f>SUM(Table1[[#This Row],[ASus1]:[ASus3]])</f>
        <v>0</v>
      </c>
      <c r="T208" s="9"/>
      <c r="U208" s="9"/>
      <c r="V208" s="9"/>
      <c r="W208" s="9">
        <f>SUM(Table1[[#This Row],[ARes1]:[ARes8]])</f>
        <v>0</v>
      </c>
      <c r="X208" s="9"/>
      <c r="Y208" s="9"/>
      <c r="Z208" s="9"/>
      <c r="AA208" s="9"/>
      <c r="AB208" s="9"/>
      <c r="AC208" s="9"/>
      <c r="AD208" s="9"/>
      <c r="AE208" s="9"/>
      <c r="AF208" s="26">
        <f>SUM(Table1[[#This Row],[ACap1]:[ACap4]])</f>
        <v>0</v>
      </c>
      <c r="AG208" s="9"/>
      <c r="AH208" s="9"/>
      <c r="AI208" s="9"/>
      <c r="AJ208" s="9"/>
      <c r="AK208" s="26">
        <f>Table1[[#This Row],[AJustot]]+Table1[[#This Row],[ASustot]]+Table1[[#This Row],[ARestot]]+Table1[[#This Row],[ACaptot]]</f>
        <v>0</v>
      </c>
      <c r="AL208" s="9">
        <f>Table1[[#This Row],[Aprice]]+Table1[[#This Row],[ANPCtot]]</f>
        <v>0</v>
      </c>
      <c r="AM208" s="9" t="e">
        <f>Table1[[#This Row],[ANPCtot]]/Table1[[#This Row],[APTot]]</f>
        <v>#DIV/0!</v>
      </c>
      <c r="AN208" s="9"/>
      <c r="AO208" s="9">
        <f>SUM(Table1[[#This Row],[PQJus1]:[PQJus4]])</f>
        <v>0</v>
      </c>
      <c r="AP208" s="9"/>
      <c r="AQ208" s="9"/>
      <c r="AR208" s="9"/>
      <c r="AS208" s="9"/>
      <c r="AT208" s="9">
        <f>SUM(Table1[[#This Row],[PQSus1]:[PQSus3]])</f>
        <v>0</v>
      </c>
      <c r="AU208" s="9"/>
      <c r="AV208" s="9"/>
      <c r="AW208" s="9"/>
      <c r="AX208" s="9">
        <f>SUM(Table1[[#This Row],[PQRes1]:[PQRes8]])</f>
        <v>0</v>
      </c>
      <c r="AY208" s="9"/>
      <c r="AZ208" s="9"/>
      <c r="BA208" s="9"/>
      <c r="BB208" s="9"/>
      <c r="BC208" s="9"/>
      <c r="BD208" s="9"/>
      <c r="BE208" s="9"/>
      <c r="BF208" s="9"/>
      <c r="BG208" s="26">
        <f>SUM(Table1[[#This Row],[PQCap1]:[PQCap4]])</f>
        <v>0</v>
      </c>
      <c r="BH208" s="9"/>
      <c r="BI208" s="9"/>
      <c r="BJ208" s="9"/>
      <c r="BK208" s="9"/>
      <c r="BL208" s="26">
        <f>Table1[[#This Row],[PQJustot]]+Table1[[#This Row],[PQSustot]]+Table1[[#This Row],[PQRestot]]+Table1[[#This Row],[PQCaptot]]</f>
        <v>0</v>
      </c>
      <c r="BM208" s="9"/>
      <c r="BN208" s="9"/>
      <c r="BO208" s="9"/>
      <c r="BP208" s="9">
        <v>5760</v>
      </c>
      <c r="BQ208" s="9"/>
      <c r="BR208" s="9"/>
      <c r="BS208" s="9"/>
      <c r="BT208" s="9"/>
    </row>
    <row r="209" spans="1:72" ht="13.05" customHeight="1" x14ac:dyDescent="0.3">
      <c r="A209" s="9" t="s">
        <v>475</v>
      </c>
      <c r="B209" s="9" t="s">
        <v>482</v>
      </c>
      <c r="C209" s="9">
        <v>4</v>
      </c>
      <c r="D209" s="9" t="s">
        <v>6</v>
      </c>
      <c r="E209" s="9" t="s">
        <v>24</v>
      </c>
      <c r="F209" s="9" t="s">
        <v>264</v>
      </c>
      <c r="G209" s="12">
        <v>46722</v>
      </c>
      <c r="H209" s="9">
        <v>1000</v>
      </c>
      <c r="I209" s="13"/>
      <c r="J209" s="9"/>
      <c r="K209" s="9" t="s">
        <v>266</v>
      </c>
      <c r="L209" s="9">
        <v>0</v>
      </c>
      <c r="M209" s="9"/>
      <c r="N209" s="9">
        <f>SUM(Table1[[#This Row],[AJus1]:[AJus4]])</f>
        <v>0</v>
      </c>
      <c r="O209" s="9"/>
      <c r="P209" s="9"/>
      <c r="Q209" s="9"/>
      <c r="R209" s="9"/>
      <c r="S209" s="9">
        <f>SUM(Table1[[#This Row],[ASus1]:[ASus3]])</f>
        <v>0</v>
      </c>
      <c r="T209" s="9"/>
      <c r="U209" s="9"/>
      <c r="V209" s="9"/>
      <c r="W209" s="9">
        <f>SUM(Table1[[#This Row],[ARes1]:[ARes8]])</f>
        <v>0</v>
      </c>
      <c r="X209" s="9"/>
      <c r="Y209" s="9"/>
      <c r="Z209" s="9"/>
      <c r="AA209" s="9"/>
      <c r="AB209" s="9"/>
      <c r="AC209" s="9"/>
      <c r="AD209" s="9"/>
      <c r="AE209" s="9"/>
      <c r="AF209" s="26">
        <f>SUM(Table1[[#This Row],[ACap1]:[ACap4]])</f>
        <v>0</v>
      </c>
      <c r="AG209" s="9"/>
      <c r="AH209" s="9"/>
      <c r="AI209" s="9"/>
      <c r="AJ209" s="9"/>
      <c r="AK209" s="26">
        <f>Table1[[#This Row],[AJustot]]+Table1[[#This Row],[ASustot]]+Table1[[#This Row],[ARestot]]+Table1[[#This Row],[ACaptot]]</f>
        <v>0</v>
      </c>
      <c r="AL209" s="9">
        <f>Table1[[#This Row],[Aprice]]+Table1[[#This Row],[ANPCtot]]</f>
        <v>0</v>
      </c>
      <c r="AM209" s="9" t="e">
        <f>Table1[[#This Row],[ANPCtot]]/Table1[[#This Row],[APTot]]</f>
        <v>#DIV/0!</v>
      </c>
      <c r="AN209" s="9"/>
      <c r="AO209" s="9">
        <f>SUM(Table1[[#This Row],[PQJus1]:[PQJus4]])</f>
        <v>0</v>
      </c>
      <c r="AP209" s="9"/>
      <c r="AQ209" s="9"/>
      <c r="AR209" s="9"/>
      <c r="AS209" s="9"/>
      <c r="AT209" s="9">
        <f>SUM(Table1[[#This Row],[PQSus1]:[PQSus3]])</f>
        <v>0</v>
      </c>
      <c r="AU209" s="9"/>
      <c r="AV209" s="9"/>
      <c r="AW209" s="9"/>
      <c r="AX209" s="9">
        <f>SUM(Table1[[#This Row],[PQRes1]:[PQRes8]])</f>
        <v>0</v>
      </c>
      <c r="AY209" s="9"/>
      <c r="AZ209" s="9"/>
      <c r="BA209" s="9"/>
      <c r="BB209" s="9"/>
      <c r="BC209" s="9"/>
      <c r="BD209" s="9"/>
      <c r="BE209" s="9"/>
      <c r="BF209" s="9"/>
      <c r="BG209" s="26">
        <f>SUM(Table1[[#This Row],[PQCap1]:[PQCap4]])</f>
        <v>0</v>
      </c>
      <c r="BH209" s="9"/>
      <c r="BI209" s="9"/>
      <c r="BJ209" s="9"/>
      <c r="BK209" s="9"/>
      <c r="BL209" s="26">
        <f>Table1[[#This Row],[PQJustot]]+Table1[[#This Row],[PQSustot]]+Table1[[#This Row],[PQRestot]]+Table1[[#This Row],[PQCaptot]]</f>
        <v>0</v>
      </c>
      <c r="BM209" s="9"/>
      <c r="BN209" s="9"/>
      <c r="BO209" s="9"/>
      <c r="BP209" s="9">
        <v>25</v>
      </c>
      <c r="BQ209" s="9"/>
      <c r="BR209" s="9"/>
      <c r="BS209" s="9"/>
      <c r="BT209" s="9"/>
    </row>
    <row r="210" spans="1:72" ht="13.05" customHeight="1" x14ac:dyDescent="0.3">
      <c r="A210" s="9" t="s">
        <v>511</v>
      </c>
      <c r="B210" s="9" t="s">
        <v>516</v>
      </c>
      <c r="C210" s="9">
        <v>15</v>
      </c>
      <c r="D210" s="9" t="s">
        <v>12</v>
      </c>
      <c r="E210" s="9" t="s">
        <v>34</v>
      </c>
      <c r="F210" s="9" t="s">
        <v>265</v>
      </c>
      <c r="G210" s="12">
        <v>46722</v>
      </c>
      <c r="H210" s="9">
        <v>700</v>
      </c>
      <c r="I210" s="13" t="s">
        <v>270</v>
      </c>
      <c r="J210" s="9"/>
      <c r="K210" s="9" t="s">
        <v>266</v>
      </c>
      <c r="L210" s="9">
        <v>0</v>
      </c>
      <c r="M210" s="9"/>
      <c r="N210" s="9">
        <f>SUM(Table1[[#This Row],[AJus1]:[AJus4]])</f>
        <v>0</v>
      </c>
      <c r="O210" s="9"/>
      <c r="P210" s="9"/>
      <c r="Q210" s="9"/>
      <c r="R210" s="9"/>
      <c r="S210" s="9">
        <f>SUM(Table1[[#This Row],[ASus1]:[ASus3]])</f>
        <v>0</v>
      </c>
      <c r="T210" s="9"/>
      <c r="U210" s="9"/>
      <c r="V210" s="9"/>
      <c r="W210" s="9">
        <f>SUM(Table1[[#This Row],[ARes1]:[ARes8]])</f>
        <v>0</v>
      </c>
      <c r="X210" s="9"/>
      <c r="Y210" s="9"/>
      <c r="Z210" s="9"/>
      <c r="AA210" s="9"/>
      <c r="AB210" s="9"/>
      <c r="AC210" s="9"/>
      <c r="AD210" s="9"/>
      <c r="AE210" s="9"/>
      <c r="AF210" s="26">
        <f>SUM(Table1[[#This Row],[ACap1]:[ACap4]])</f>
        <v>0</v>
      </c>
      <c r="AG210" s="9"/>
      <c r="AH210" s="9"/>
      <c r="AI210" s="9"/>
      <c r="AJ210" s="9"/>
      <c r="AK210" s="26">
        <f>Table1[[#This Row],[AJustot]]+Table1[[#This Row],[ASustot]]+Table1[[#This Row],[ARestot]]+Table1[[#This Row],[ACaptot]]</f>
        <v>0</v>
      </c>
      <c r="AL210" s="9">
        <f>Table1[[#This Row],[Aprice]]+Table1[[#This Row],[ANPCtot]]</f>
        <v>0</v>
      </c>
      <c r="AM210" s="9" t="e">
        <f>Table1[[#This Row],[ANPCtot]]/Table1[[#This Row],[APTot]]</f>
        <v>#DIV/0!</v>
      </c>
      <c r="AN210" s="9"/>
      <c r="AO210" s="9">
        <f>SUM(Table1[[#This Row],[PQJus1]:[PQJus4]])</f>
        <v>0</v>
      </c>
      <c r="AP210" s="9"/>
      <c r="AQ210" s="9"/>
      <c r="AR210" s="9"/>
      <c r="AS210" s="9"/>
      <c r="AT210" s="9">
        <f>SUM(Table1[[#This Row],[PQSus1]:[PQSus3]])</f>
        <v>0</v>
      </c>
      <c r="AU210" s="9"/>
      <c r="AV210" s="9"/>
      <c r="AW210" s="9"/>
      <c r="AX210" s="9">
        <f>SUM(Table1[[#This Row],[PQRes1]:[PQRes8]])</f>
        <v>0</v>
      </c>
      <c r="AY210" s="9"/>
      <c r="AZ210" s="9"/>
      <c r="BA210" s="9"/>
      <c r="BB210" s="9"/>
      <c r="BC210" s="9"/>
      <c r="BD210" s="9"/>
      <c r="BE210" s="9"/>
      <c r="BF210" s="9"/>
      <c r="BG210" s="26">
        <f>SUM(Table1[[#This Row],[PQCap1]:[PQCap4]])</f>
        <v>0</v>
      </c>
      <c r="BH210" s="9"/>
      <c r="BI210" s="9"/>
      <c r="BJ210" s="9"/>
      <c r="BK210" s="9"/>
      <c r="BL210" s="26">
        <f>Table1[[#This Row],[PQJustot]]+Table1[[#This Row],[PQSustot]]+Table1[[#This Row],[PQRestot]]+Table1[[#This Row],[PQCaptot]]</f>
        <v>0</v>
      </c>
      <c r="BM210" s="9"/>
      <c r="BN210" s="9"/>
      <c r="BO210" s="9"/>
      <c r="BP210" s="9">
        <v>5760</v>
      </c>
      <c r="BQ210" s="9"/>
      <c r="BR210" s="9"/>
      <c r="BS210" s="9"/>
      <c r="BT210" s="9"/>
    </row>
    <row r="211" spans="1:72" ht="13.05" customHeight="1" x14ac:dyDescent="0.3">
      <c r="A211" s="9" t="s">
        <v>476</v>
      </c>
      <c r="B211" s="9" t="s">
        <v>482</v>
      </c>
      <c r="C211" s="9">
        <v>5</v>
      </c>
      <c r="D211" s="9" t="s">
        <v>6</v>
      </c>
      <c r="E211" s="9" t="s">
        <v>35</v>
      </c>
      <c r="F211" s="9" t="s">
        <v>265</v>
      </c>
      <c r="G211" s="12">
        <v>46722</v>
      </c>
      <c r="H211" s="9">
        <v>1500</v>
      </c>
      <c r="I211" s="13"/>
      <c r="J211" s="9"/>
      <c r="K211" s="9" t="s">
        <v>266</v>
      </c>
      <c r="L211" s="9">
        <v>0</v>
      </c>
      <c r="M211" s="9"/>
      <c r="N211" s="9">
        <f>SUM(Table1[[#This Row],[AJus1]:[AJus4]])</f>
        <v>0</v>
      </c>
      <c r="O211" s="9"/>
      <c r="P211" s="9"/>
      <c r="Q211" s="9"/>
      <c r="R211" s="9"/>
      <c r="S211" s="9">
        <f>SUM(Table1[[#This Row],[ASus1]:[ASus3]])</f>
        <v>0</v>
      </c>
      <c r="T211" s="9"/>
      <c r="U211" s="9"/>
      <c r="V211" s="9"/>
      <c r="W211" s="9">
        <f>SUM(Table1[[#This Row],[ARes1]:[ARes8]])</f>
        <v>0</v>
      </c>
      <c r="X211" s="9"/>
      <c r="Y211" s="9"/>
      <c r="Z211" s="9"/>
      <c r="AA211" s="9"/>
      <c r="AB211" s="9"/>
      <c r="AC211" s="9"/>
      <c r="AD211" s="9"/>
      <c r="AE211" s="9"/>
      <c r="AF211" s="26">
        <f>SUM(Table1[[#This Row],[ACap1]:[ACap4]])</f>
        <v>0</v>
      </c>
      <c r="AG211" s="9"/>
      <c r="AH211" s="9"/>
      <c r="AI211" s="9"/>
      <c r="AJ211" s="9"/>
      <c r="AK211" s="26">
        <f>Table1[[#This Row],[AJustot]]+Table1[[#This Row],[ASustot]]+Table1[[#This Row],[ARestot]]+Table1[[#This Row],[ACaptot]]</f>
        <v>0</v>
      </c>
      <c r="AL211" s="9">
        <f>Table1[[#This Row],[Aprice]]+Table1[[#This Row],[ANPCtot]]</f>
        <v>0</v>
      </c>
      <c r="AM211" s="9" t="e">
        <f>Table1[[#This Row],[ANPCtot]]/Table1[[#This Row],[APTot]]</f>
        <v>#DIV/0!</v>
      </c>
      <c r="AN211" s="9"/>
      <c r="AO211" s="9">
        <f>SUM(Table1[[#This Row],[PQJus1]:[PQJus4]])</f>
        <v>0</v>
      </c>
      <c r="AP211" s="9"/>
      <c r="AQ211" s="9"/>
      <c r="AR211" s="9"/>
      <c r="AS211" s="9"/>
      <c r="AT211" s="9">
        <f>SUM(Table1[[#This Row],[PQSus1]:[PQSus3]])</f>
        <v>0</v>
      </c>
      <c r="AU211" s="9"/>
      <c r="AV211" s="9"/>
      <c r="AW211" s="9"/>
      <c r="AX211" s="9">
        <f>SUM(Table1[[#This Row],[PQRes1]:[PQRes8]])</f>
        <v>0</v>
      </c>
      <c r="AY211" s="9"/>
      <c r="AZ211" s="9"/>
      <c r="BA211" s="9"/>
      <c r="BB211" s="9"/>
      <c r="BC211" s="9"/>
      <c r="BD211" s="9"/>
      <c r="BE211" s="9"/>
      <c r="BF211" s="9"/>
      <c r="BG211" s="26">
        <f>SUM(Table1[[#This Row],[PQCap1]:[PQCap4]])</f>
        <v>0</v>
      </c>
      <c r="BH211" s="9"/>
      <c r="BI211" s="9"/>
      <c r="BJ211" s="9"/>
      <c r="BK211" s="9"/>
      <c r="BL211" s="26">
        <f>Table1[[#This Row],[PQJustot]]+Table1[[#This Row],[PQSustot]]+Table1[[#This Row],[PQRestot]]+Table1[[#This Row],[PQCaptot]]</f>
        <v>0</v>
      </c>
      <c r="BM211" s="9"/>
      <c r="BN211" s="9"/>
      <c r="BO211" s="9"/>
      <c r="BP211" s="9">
        <v>25</v>
      </c>
      <c r="BQ211" s="9"/>
      <c r="BR211" s="9"/>
      <c r="BS211" s="9"/>
      <c r="BT211" s="9"/>
    </row>
    <row r="212" spans="1:72" ht="13.05" customHeight="1" x14ac:dyDescent="0.3">
      <c r="A212" s="9" t="s">
        <v>477</v>
      </c>
      <c r="B212" s="9" t="s">
        <v>482</v>
      </c>
      <c r="C212" s="9">
        <v>6</v>
      </c>
      <c r="D212" s="9" t="s">
        <v>6</v>
      </c>
      <c r="E212" s="9" t="s">
        <v>66</v>
      </c>
      <c r="F212" s="9" t="s">
        <v>264</v>
      </c>
      <c r="G212" s="12">
        <v>46722</v>
      </c>
      <c r="H212" s="9">
        <v>1000</v>
      </c>
      <c r="I212" s="13"/>
      <c r="J212" s="9"/>
      <c r="K212" s="9" t="s">
        <v>266</v>
      </c>
      <c r="L212" s="9">
        <v>0</v>
      </c>
      <c r="M212" s="9"/>
      <c r="N212" s="9">
        <f>SUM(Table1[[#This Row],[AJus1]:[AJus4]])</f>
        <v>0</v>
      </c>
      <c r="O212" s="9"/>
      <c r="P212" s="9"/>
      <c r="Q212" s="9"/>
      <c r="R212" s="9"/>
      <c r="S212" s="9">
        <f>SUM(Table1[[#This Row],[ASus1]:[ASus3]])</f>
        <v>0</v>
      </c>
      <c r="T212" s="9"/>
      <c r="U212" s="9"/>
      <c r="V212" s="9"/>
      <c r="W212" s="9">
        <f>SUM(Table1[[#This Row],[ARes1]:[ARes8]])</f>
        <v>0</v>
      </c>
      <c r="X212" s="9"/>
      <c r="Y212" s="9"/>
      <c r="Z212" s="9"/>
      <c r="AA212" s="9"/>
      <c r="AB212" s="9"/>
      <c r="AC212" s="9"/>
      <c r="AD212" s="9"/>
      <c r="AE212" s="9"/>
      <c r="AF212" s="26">
        <f>SUM(Table1[[#This Row],[ACap1]:[ACap4]])</f>
        <v>0</v>
      </c>
      <c r="AG212" s="9"/>
      <c r="AH212" s="9"/>
      <c r="AI212" s="9"/>
      <c r="AJ212" s="9"/>
      <c r="AK212" s="26">
        <f>Table1[[#This Row],[AJustot]]+Table1[[#This Row],[ASustot]]+Table1[[#This Row],[ARestot]]+Table1[[#This Row],[ACaptot]]</f>
        <v>0</v>
      </c>
      <c r="AL212" s="9">
        <f>Table1[[#This Row],[Aprice]]+Table1[[#This Row],[ANPCtot]]</f>
        <v>0</v>
      </c>
      <c r="AM212" s="9" t="e">
        <f>Table1[[#This Row],[ANPCtot]]/Table1[[#This Row],[APTot]]</f>
        <v>#DIV/0!</v>
      </c>
      <c r="AN212" s="9"/>
      <c r="AO212" s="9">
        <f>SUM(Table1[[#This Row],[PQJus1]:[PQJus4]])</f>
        <v>0</v>
      </c>
      <c r="AP212" s="9"/>
      <c r="AQ212" s="9"/>
      <c r="AR212" s="9"/>
      <c r="AS212" s="9"/>
      <c r="AT212" s="9">
        <f>SUM(Table1[[#This Row],[PQSus1]:[PQSus3]])</f>
        <v>0</v>
      </c>
      <c r="AU212" s="9"/>
      <c r="AV212" s="9"/>
      <c r="AW212" s="9"/>
      <c r="AX212" s="9">
        <f>SUM(Table1[[#This Row],[PQRes1]:[PQRes8]])</f>
        <v>0</v>
      </c>
      <c r="AY212" s="9"/>
      <c r="AZ212" s="9"/>
      <c r="BA212" s="9"/>
      <c r="BB212" s="9"/>
      <c r="BC212" s="9"/>
      <c r="BD212" s="9"/>
      <c r="BE212" s="9"/>
      <c r="BF212" s="9"/>
      <c r="BG212" s="26">
        <f>SUM(Table1[[#This Row],[PQCap1]:[PQCap4]])</f>
        <v>0</v>
      </c>
      <c r="BH212" s="9"/>
      <c r="BI212" s="9"/>
      <c r="BJ212" s="9"/>
      <c r="BK212" s="9"/>
      <c r="BL212" s="26">
        <f>Table1[[#This Row],[PQJustot]]+Table1[[#This Row],[PQSustot]]+Table1[[#This Row],[PQRestot]]+Table1[[#This Row],[PQCaptot]]</f>
        <v>0</v>
      </c>
      <c r="BM212" s="9"/>
      <c r="BN212" s="9"/>
      <c r="BO212" s="9"/>
      <c r="BP212" s="9">
        <v>25</v>
      </c>
      <c r="BQ212" s="9"/>
      <c r="BR212" s="9"/>
      <c r="BS212" s="9"/>
      <c r="BT212" s="9"/>
    </row>
    <row r="213" spans="1:72" ht="13.05" customHeight="1" x14ac:dyDescent="0.3">
      <c r="A213" s="9" t="s">
        <v>512</v>
      </c>
      <c r="B213" s="9" t="s">
        <v>516</v>
      </c>
      <c r="C213" s="9">
        <v>16</v>
      </c>
      <c r="D213" s="9" t="s">
        <v>12</v>
      </c>
      <c r="E213" s="9" t="s">
        <v>92</v>
      </c>
      <c r="F213" s="9" t="s">
        <v>265</v>
      </c>
      <c r="G213" s="12">
        <v>46722</v>
      </c>
      <c r="H213" s="9">
        <v>2000</v>
      </c>
      <c r="I213" s="13" t="s">
        <v>270</v>
      </c>
      <c r="J213" s="9"/>
      <c r="K213" s="9" t="s">
        <v>266</v>
      </c>
      <c r="L213" s="9">
        <v>0</v>
      </c>
      <c r="M213" s="9"/>
      <c r="N213" s="9">
        <f>SUM(Table1[[#This Row],[AJus1]:[AJus4]])</f>
        <v>0</v>
      </c>
      <c r="O213" s="9"/>
      <c r="P213" s="9"/>
      <c r="Q213" s="9"/>
      <c r="R213" s="9"/>
      <c r="S213" s="9">
        <f>SUM(Table1[[#This Row],[ASus1]:[ASus3]])</f>
        <v>0</v>
      </c>
      <c r="T213" s="9"/>
      <c r="U213" s="9"/>
      <c r="V213" s="9"/>
      <c r="W213" s="9">
        <f>SUM(Table1[[#This Row],[ARes1]:[ARes8]])</f>
        <v>0</v>
      </c>
      <c r="X213" s="9"/>
      <c r="Y213" s="9"/>
      <c r="Z213" s="9"/>
      <c r="AA213" s="9"/>
      <c r="AB213" s="9"/>
      <c r="AC213" s="9"/>
      <c r="AD213" s="9"/>
      <c r="AE213" s="9"/>
      <c r="AF213" s="26">
        <f>SUM(Table1[[#This Row],[ACap1]:[ACap4]])</f>
        <v>0</v>
      </c>
      <c r="AG213" s="9"/>
      <c r="AH213" s="9"/>
      <c r="AI213" s="9"/>
      <c r="AJ213" s="9"/>
      <c r="AK213" s="26">
        <f>Table1[[#This Row],[AJustot]]+Table1[[#This Row],[ASustot]]+Table1[[#This Row],[ARestot]]+Table1[[#This Row],[ACaptot]]</f>
        <v>0</v>
      </c>
      <c r="AL213" s="9">
        <f>Table1[[#This Row],[Aprice]]+Table1[[#This Row],[ANPCtot]]</f>
        <v>0</v>
      </c>
      <c r="AM213" s="9" t="e">
        <f>Table1[[#This Row],[ANPCtot]]/Table1[[#This Row],[APTot]]</f>
        <v>#DIV/0!</v>
      </c>
      <c r="AN213" s="9"/>
      <c r="AO213" s="9">
        <f>SUM(Table1[[#This Row],[PQJus1]:[PQJus4]])</f>
        <v>0</v>
      </c>
      <c r="AP213" s="9"/>
      <c r="AQ213" s="9"/>
      <c r="AR213" s="9"/>
      <c r="AS213" s="9"/>
      <c r="AT213" s="9">
        <f>SUM(Table1[[#This Row],[PQSus1]:[PQSus3]])</f>
        <v>0</v>
      </c>
      <c r="AU213" s="9"/>
      <c r="AV213" s="9"/>
      <c r="AW213" s="9"/>
      <c r="AX213" s="9">
        <f>SUM(Table1[[#This Row],[PQRes1]:[PQRes8]])</f>
        <v>0</v>
      </c>
      <c r="AY213" s="9"/>
      <c r="AZ213" s="9"/>
      <c r="BA213" s="9"/>
      <c r="BB213" s="9"/>
      <c r="BC213" s="9"/>
      <c r="BD213" s="9"/>
      <c r="BE213" s="9"/>
      <c r="BF213" s="9"/>
      <c r="BG213" s="26">
        <f>SUM(Table1[[#This Row],[PQCap1]:[PQCap4]])</f>
        <v>0</v>
      </c>
      <c r="BH213" s="9"/>
      <c r="BI213" s="9"/>
      <c r="BJ213" s="9"/>
      <c r="BK213" s="9"/>
      <c r="BL213" s="26">
        <f>Table1[[#This Row],[PQJustot]]+Table1[[#This Row],[PQSustot]]+Table1[[#This Row],[PQRestot]]+Table1[[#This Row],[PQCaptot]]</f>
        <v>0</v>
      </c>
      <c r="BM213" s="9"/>
      <c r="BN213" s="9"/>
      <c r="BO213" s="9"/>
      <c r="BP213" s="9">
        <v>5760</v>
      </c>
      <c r="BQ213" s="9"/>
      <c r="BR213" s="9"/>
      <c r="BS213" s="9"/>
      <c r="BT213" s="9"/>
    </row>
    <row r="214" spans="1:72" ht="13.05" customHeight="1" x14ac:dyDescent="0.3">
      <c r="A214" s="9" t="s">
        <v>513</v>
      </c>
      <c r="B214" s="9" t="s">
        <v>516</v>
      </c>
      <c r="C214" s="9">
        <v>17</v>
      </c>
      <c r="D214" s="9" t="s">
        <v>12</v>
      </c>
      <c r="E214" s="9" t="s">
        <v>190</v>
      </c>
      <c r="F214" s="9" t="s">
        <v>265</v>
      </c>
      <c r="G214" s="12">
        <v>46722</v>
      </c>
      <c r="H214" s="9">
        <v>700</v>
      </c>
      <c r="I214" s="13" t="s">
        <v>270</v>
      </c>
      <c r="J214" s="9"/>
      <c r="K214" s="9" t="s">
        <v>266</v>
      </c>
      <c r="L214" s="9">
        <v>0</v>
      </c>
      <c r="M214" s="9"/>
      <c r="N214" s="9">
        <f>SUM(Table1[[#This Row],[AJus1]:[AJus4]])</f>
        <v>0</v>
      </c>
      <c r="O214" s="9"/>
      <c r="P214" s="9"/>
      <c r="Q214" s="9"/>
      <c r="R214" s="9"/>
      <c r="S214" s="9">
        <f>SUM(Table1[[#This Row],[ASus1]:[ASus3]])</f>
        <v>0</v>
      </c>
      <c r="T214" s="9"/>
      <c r="U214" s="9"/>
      <c r="V214" s="9"/>
      <c r="W214" s="9">
        <f>SUM(Table1[[#This Row],[ARes1]:[ARes8]])</f>
        <v>0</v>
      </c>
      <c r="X214" s="9"/>
      <c r="Y214" s="9"/>
      <c r="Z214" s="9"/>
      <c r="AA214" s="9"/>
      <c r="AB214" s="9"/>
      <c r="AC214" s="9"/>
      <c r="AD214" s="9"/>
      <c r="AE214" s="9"/>
      <c r="AF214" s="26">
        <f>SUM(Table1[[#This Row],[ACap1]:[ACap4]])</f>
        <v>0</v>
      </c>
      <c r="AG214" s="9"/>
      <c r="AH214" s="9"/>
      <c r="AI214" s="9"/>
      <c r="AJ214" s="9"/>
      <c r="AK214" s="26">
        <f>Table1[[#This Row],[AJustot]]+Table1[[#This Row],[ASustot]]+Table1[[#This Row],[ARestot]]+Table1[[#This Row],[ACaptot]]</f>
        <v>0</v>
      </c>
      <c r="AL214" s="9">
        <f>Table1[[#This Row],[Aprice]]+Table1[[#This Row],[ANPCtot]]</f>
        <v>0</v>
      </c>
      <c r="AM214" s="9" t="e">
        <f>Table1[[#This Row],[ANPCtot]]/Table1[[#This Row],[APTot]]</f>
        <v>#DIV/0!</v>
      </c>
      <c r="AN214" s="9"/>
      <c r="AO214" s="9">
        <f>SUM(Table1[[#This Row],[PQJus1]:[PQJus4]])</f>
        <v>0</v>
      </c>
      <c r="AP214" s="9"/>
      <c r="AQ214" s="9"/>
      <c r="AR214" s="9"/>
      <c r="AS214" s="9"/>
      <c r="AT214" s="9">
        <f>SUM(Table1[[#This Row],[PQSus1]:[PQSus3]])</f>
        <v>0</v>
      </c>
      <c r="AU214" s="9"/>
      <c r="AV214" s="9"/>
      <c r="AW214" s="9"/>
      <c r="AX214" s="9">
        <f>SUM(Table1[[#This Row],[PQRes1]:[PQRes8]])</f>
        <v>0</v>
      </c>
      <c r="AY214" s="9"/>
      <c r="AZ214" s="9"/>
      <c r="BA214" s="9"/>
      <c r="BB214" s="9"/>
      <c r="BC214" s="9"/>
      <c r="BD214" s="9"/>
      <c r="BE214" s="9"/>
      <c r="BF214" s="9"/>
      <c r="BG214" s="26">
        <f>SUM(Table1[[#This Row],[PQCap1]:[PQCap4]])</f>
        <v>0</v>
      </c>
      <c r="BH214" s="9"/>
      <c r="BI214" s="9"/>
      <c r="BJ214" s="9"/>
      <c r="BK214" s="9"/>
      <c r="BL214" s="26">
        <f>Table1[[#This Row],[PQJustot]]+Table1[[#This Row],[PQSustot]]+Table1[[#This Row],[PQRestot]]+Table1[[#This Row],[PQCaptot]]</f>
        <v>0</v>
      </c>
      <c r="BM214" s="9"/>
      <c r="BN214" s="9"/>
      <c r="BO214" s="9"/>
      <c r="BP214" s="9">
        <v>5760</v>
      </c>
      <c r="BQ214" s="9"/>
      <c r="BR214" s="9"/>
      <c r="BS214" s="9"/>
      <c r="BT214" s="9"/>
    </row>
    <row r="215" spans="1:72" ht="13.05" customHeight="1" x14ac:dyDescent="0.3">
      <c r="A215" s="9" t="s">
        <v>514</v>
      </c>
      <c r="B215" s="9" t="s">
        <v>516</v>
      </c>
      <c r="C215" s="9">
        <v>18</v>
      </c>
      <c r="D215" s="9" t="s">
        <v>12</v>
      </c>
      <c r="E215" s="9" t="s">
        <v>194</v>
      </c>
      <c r="F215" s="9" t="s">
        <v>265</v>
      </c>
      <c r="G215" s="12">
        <v>46722</v>
      </c>
      <c r="H215" s="9">
        <v>2000</v>
      </c>
      <c r="I215" s="13" t="s">
        <v>270</v>
      </c>
      <c r="J215" s="9"/>
      <c r="K215" s="9" t="s">
        <v>266</v>
      </c>
      <c r="L215" s="9">
        <v>0</v>
      </c>
      <c r="M215" s="9"/>
      <c r="N215" s="9">
        <f>SUM(Table1[[#This Row],[AJus1]:[AJus4]])</f>
        <v>0</v>
      </c>
      <c r="O215" s="9"/>
      <c r="P215" s="9"/>
      <c r="Q215" s="9"/>
      <c r="R215" s="9"/>
      <c r="S215" s="9">
        <f>SUM(Table1[[#This Row],[ASus1]:[ASus3]])</f>
        <v>0</v>
      </c>
      <c r="T215" s="9"/>
      <c r="U215" s="9"/>
      <c r="V215" s="9"/>
      <c r="W215" s="9">
        <f>SUM(Table1[[#This Row],[ARes1]:[ARes8]])</f>
        <v>0</v>
      </c>
      <c r="X215" s="9"/>
      <c r="Y215" s="9"/>
      <c r="Z215" s="9"/>
      <c r="AA215" s="9"/>
      <c r="AB215" s="9"/>
      <c r="AC215" s="9"/>
      <c r="AD215" s="9"/>
      <c r="AE215" s="9"/>
      <c r="AF215" s="26">
        <f>SUM(Table1[[#This Row],[ACap1]:[ACap4]])</f>
        <v>0</v>
      </c>
      <c r="AG215" s="9"/>
      <c r="AH215" s="9"/>
      <c r="AI215" s="9"/>
      <c r="AJ215" s="9"/>
      <c r="AK215" s="26">
        <f>Table1[[#This Row],[AJustot]]+Table1[[#This Row],[ASustot]]+Table1[[#This Row],[ARestot]]+Table1[[#This Row],[ACaptot]]</f>
        <v>0</v>
      </c>
      <c r="AL215" s="9">
        <f>Table1[[#This Row],[Aprice]]+Table1[[#This Row],[ANPCtot]]</f>
        <v>0</v>
      </c>
      <c r="AM215" s="9" t="e">
        <f>Table1[[#This Row],[ANPCtot]]/Table1[[#This Row],[APTot]]</f>
        <v>#DIV/0!</v>
      </c>
      <c r="AN215" s="9"/>
      <c r="AO215" s="9">
        <f>SUM(Table1[[#This Row],[PQJus1]:[PQJus4]])</f>
        <v>0</v>
      </c>
      <c r="AP215" s="9"/>
      <c r="AQ215" s="9"/>
      <c r="AR215" s="9"/>
      <c r="AS215" s="9"/>
      <c r="AT215" s="9">
        <f>SUM(Table1[[#This Row],[PQSus1]:[PQSus3]])</f>
        <v>0</v>
      </c>
      <c r="AU215" s="9"/>
      <c r="AV215" s="9"/>
      <c r="AW215" s="9"/>
      <c r="AX215" s="9">
        <f>SUM(Table1[[#This Row],[PQRes1]:[PQRes8]])</f>
        <v>0</v>
      </c>
      <c r="AY215" s="9"/>
      <c r="AZ215" s="9"/>
      <c r="BA215" s="9"/>
      <c r="BB215" s="9"/>
      <c r="BC215" s="9"/>
      <c r="BD215" s="9"/>
      <c r="BE215" s="9"/>
      <c r="BF215" s="9"/>
      <c r="BG215" s="26">
        <f>SUM(Table1[[#This Row],[PQCap1]:[PQCap4]])</f>
        <v>0</v>
      </c>
      <c r="BH215" s="9"/>
      <c r="BI215" s="9"/>
      <c r="BJ215" s="9"/>
      <c r="BK215" s="9"/>
      <c r="BL215" s="26">
        <f>Table1[[#This Row],[PQJustot]]+Table1[[#This Row],[PQSustot]]+Table1[[#This Row],[PQRestot]]+Table1[[#This Row],[PQCaptot]]</f>
        <v>0</v>
      </c>
      <c r="BM215" s="9"/>
      <c r="BN215" s="9"/>
      <c r="BO215" s="9"/>
      <c r="BP215" s="9">
        <v>5760</v>
      </c>
      <c r="BQ215" s="9"/>
      <c r="BR215" s="9"/>
      <c r="BS215" s="9"/>
      <c r="BT215" s="9"/>
    </row>
    <row r="216" spans="1:72" ht="13.05" customHeight="1" x14ac:dyDescent="0.3">
      <c r="A216" s="9" t="s">
        <v>486</v>
      </c>
      <c r="B216" s="9" t="s">
        <v>488</v>
      </c>
      <c r="C216" s="9">
        <v>4</v>
      </c>
      <c r="D216" s="9" t="s">
        <v>18</v>
      </c>
      <c r="E216" s="9" t="s">
        <v>199</v>
      </c>
      <c r="F216" s="9" t="s">
        <v>264</v>
      </c>
      <c r="G216" s="12">
        <v>46722</v>
      </c>
      <c r="H216" s="9">
        <v>1266</v>
      </c>
      <c r="I216" s="13" t="s">
        <v>268</v>
      </c>
      <c r="J216" s="9"/>
      <c r="K216" s="9" t="s">
        <v>672</v>
      </c>
      <c r="L216" s="26">
        <v>1</v>
      </c>
      <c r="M216" s="26">
        <v>100</v>
      </c>
      <c r="N216" s="26">
        <f>SUM(Table1[[#This Row],[AJus1]:[AJus4]])</f>
        <v>0</v>
      </c>
      <c r="O216" s="26"/>
      <c r="P216" s="26"/>
      <c r="Q216" s="26"/>
      <c r="R216" s="26"/>
      <c r="S216" s="26">
        <f>SUM(Table1[[#This Row],[ASus1]:[ASus3]])</f>
        <v>0</v>
      </c>
      <c r="T216" s="26"/>
      <c r="U216" s="26"/>
      <c r="V216" s="26"/>
      <c r="W216" s="26">
        <f>SUM(Table1[[#This Row],[ARes1]:[ARes8]])</f>
        <v>0</v>
      </c>
      <c r="X216" s="26"/>
      <c r="Y216" s="26"/>
      <c r="Z216" s="26"/>
      <c r="AA216" s="26"/>
      <c r="AB216" s="26"/>
      <c r="AC216" s="26"/>
      <c r="AD216" s="26"/>
      <c r="AE216" s="26"/>
      <c r="AF216" s="26">
        <f>SUM(Table1[[#This Row],[ACap1]:[ACap4]])</f>
        <v>0</v>
      </c>
      <c r="AG216" s="26"/>
      <c r="AH216" s="26"/>
      <c r="AI216" s="26"/>
      <c r="AJ216" s="26"/>
      <c r="AK216" s="26">
        <f>Table1[[#This Row],[AJustot]]+Table1[[#This Row],[ASustot]]+Table1[[#This Row],[ARestot]]+Table1[[#This Row],[ACaptot]]</f>
        <v>0</v>
      </c>
      <c r="AL216" s="26">
        <f>Table1[[#This Row],[Aprice]]+Table1[[#This Row],[ANPCtot]]</f>
        <v>100</v>
      </c>
      <c r="AM216" s="26">
        <f>Table1[[#This Row],[ANPCtot]]/Table1[[#This Row],[APTot]]</f>
        <v>0</v>
      </c>
      <c r="AN216" s="26"/>
      <c r="AO216" s="26">
        <f>SUM(Table1[[#This Row],[PQJus1]:[PQJus4]])</f>
        <v>0</v>
      </c>
      <c r="AP216" s="26"/>
      <c r="AQ216" s="26"/>
      <c r="AR216" s="26"/>
      <c r="AS216" s="26"/>
      <c r="AT216" s="26">
        <f>SUM(Table1[[#This Row],[PQSus1]:[PQSus3]])</f>
        <v>0</v>
      </c>
      <c r="AU216" s="26"/>
      <c r="AV216" s="26"/>
      <c r="AW216" s="26"/>
      <c r="AX216" s="26">
        <f>SUM(Table1[[#This Row],[PQRes1]:[PQRes8]])</f>
        <v>0</v>
      </c>
      <c r="AY216" s="26"/>
      <c r="AZ216" s="26"/>
      <c r="BA216" s="26"/>
      <c r="BB216" s="26"/>
      <c r="BC216" s="26"/>
      <c r="BD216" s="26"/>
      <c r="BE216" s="26"/>
      <c r="BF216" s="26"/>
      <c r="BG216" s="26">
        <f>SUM(Table1[[#This Row],[PQCap1]:[PQCap4]])</f>
        <v>0</v>
      </c>
      <c r="BH216" s="26"/>
      <c r="BI216" s="26"/>
      <c r="BJ216" s="26"/>
      <c r="BK216" s="26"/>
      <c r="BL216" s="26">
        <f>Table1[[#This Row],[PQJustot]]+Table1[[#This Row],[PQSustot]]+Table1[[#This Row],[PQRestot]]+Table1[[#This Row],[PQCaptot]]</f>
        <v>0</v>
      </c>
      <c r="BM216" s="15" t="s">
        <v>577</v>
      </c>
      <c r="BN216" s="9" t="s">
        <v>367</v>
      </c>
      <c r="BO216" s="9"/>
      <c r="BP216" s="9">
        <v>30</v>
      </c>
      <c r="BQ216" s="9">
        <v>2022</v>
      </c>
      <c r="BR216" s="9"/>
      <c r="BS216" s="9"/>
      <c r="BT216" s="9"/>
    </row>
    <row r="217" spans="1:72" ht="13.05" customHeight="1" x14ac:dyDescent="0.3">
      <c r="A217" s="9" t="s">
        <v>515</v>
      </c>
      <c r="B217" s="9" t="s">
        <v>516</v>
      </c>
      <c r="C217" s="9">
        <v>19</v>
      </c>
      <c r="D217" s="9" t="s">
        <v>12</v>
      </c>
      <c r="E217" s="9" t="s">
        <v>204</v>
      </c>
      <c r="F217" s="9" t="s">
        <v>265</v>
      </c>
      <c r="G217" s="12">
        <v>46722</v>
      </c>
      <c r="H217" s="9">
        <v>1000</v>
      </c>
      <c r="I217" s="13" t="s">
        <v>270</v>
      </c>
      <c r="J217" s="9"/>
      <c r="K217" s="9" t="s">
        <v>266</v>
      </c>
      <c r="L217" s="9">
        <v>0</v>
      </c>
      <c r="M217" s="9"/>
      <c r="N217" s="9">
        <f>SUM(Table1[[#This Row],[AJus1]:[AJus4]])</f>
        <v>0</v>
      </c>
      <c r="O217" s="9"/>
      <c r="P217" s="9"/>
      <c r="Q217" s="9"/>
      <c r="R217" s="9"/>
      <c r="S217" s="9">
        <f>SUM(Table1[[#This Row],[ASus1]:[ASus3]])</f>
        <v>0</v>
      </c>
      <c r="T217" s="9"/>
      <c r="U217" s="9"/>
      <c r="V217" s="9"/>
      <c r="W217" s="9">
        <f>SUM(Table1[[#This Row],[ARes1]:[ARes8]])</f>
        <v>0</v>
      </c>
      <c r="X217" s="9"/>
      <c r="Y217" s="9"/>
      <c r="Z217" s="9"/>
      <c r="AA217" s="9"/>
      <c r="AB217" s="9"/>
      <c r="AC217" s="9"/>
      <c r="AD217" s="9"/>
      <c r="AE217" s="9"/>
      <c r="AF217" s="26">
        <f>SUM(Table1[[#This Row],[ACap1]:[ACap4]])</f>
        <v>0</v>
      </c>
      <c r="AG217" s="9"/>
      <c r="AH217" s="9"/>
      <c r="AI217" s="9"/>
      <c r="AJ217" s="9"/>
      <c r="AK217" s="26">
        <f>Table1[[#This Row],[AJustot]]+Table1[[#This Row],[ASustot]]+Table1[[#This Row],[ARestot]]+Table1[[#This Row],[ACaptot]]</f>
        <v>0</v>
      </c>
      <c r="AL217" s="9">
        <f>Table1[[#This Row],[Aprice]]+Table1[[#This Row],[ANPCtot]]</f>
        <v>0</v>
      </c>
      <c r="AM217" s="9" t="e">
        <f>Table1[[#This Row],[ANPCtot]]/Table1[[#This Row],[APTot]]</f>
        <v>#DIV/0!</v>
      </c>
      <c r="AN217" s="9"/>
      <c r="AO217" s="9">
        <f>SUM(Table1[[#This Row],[PQJus1]:[PQJus4]])</f>
        <v>0</v>
      </c>
      <c r="AP217" s="9"/>
      <c r="AQ217" s="9"/>
      <c r="AR217" s="9"/>
      <c r="AS217" s="9"/>
      <c r="AT217" s="9">
        <f>SUM(Table1[[#This Row],[PQSus1]:[PQSus3]])</f>
        <v>0</v>
      </c>
      <c r="AU217" s="9"/>
      <c r="AV217" s="9"/>
      <c r="AW217" s="9"/>
      <c r="AX217" s="9">
        <f>SUM(Table1[[#This Row],[PQRes1]:[PQRes8]])</f>
        <v>0</v>
      </c>
      <c r="AY217" s="9"/>
      <c r="AZ217" s="9"/>
      <c r="BA217" s="9"/>
      <c r="BB217" s="9"/>
      <c r="BC217" s="9"/>
      <c r="BD217" s="9"/>
      <c r="BE217" s="9"/>
      <c r="BF217" s="9"/>
      <c r="BG217" s="26">
        <f>SUM(Table1[[#This Row],[PQCap1]:[PQCap4]])</f>
        <v>0</v>
      </c>
      <c r="BH217" s="9"/>
      <c r="BI217" s="9"/>
      <c r="BJ217" s="9"/>
      <c r="BK217" s="9"/>
      <c r="BL217" s="26">
        <f>Table1[[#This Row],[PQJustot]]+Table1[[#This Row],[PQSustot]]+Table1[[#This Row],[PQRestot]]+Table1[[#This Row],[PQCaptot]]</f>
        <v>0</v>
      </c>
      <c r="BM217" s="9"/>
      <c r="BN217" s="9"/>
      <c r="BO217" s="9"/>
      <c r="BP217" s="9">
        <v>5760</v>
      </c>
      <c r="BQ217" s="9"/>
      <c r="BR217" s="9"/>
      <c r="BS217" s="9"/>
      <c r="BT217" s="9"/>
    </row>
    <row r="218" spans="1:72" ht="13.05" customHeight="1" x14ac:dyDescent="0.3">
      <c r="A218" s="9" t="s">
        <v>404</v>
      </c>
      <c r="B218" s="9" t="s">
        <v>571</v>
      </c>
      <c r="C218" s="9">
        <v>18</v>
      </c>
      <c r="D218" s="9" t="s">
        <v>11</v>
      </c>
      <c r="E218" s="9" t="s">
        <v>214</v>
      </c>
      <c r="F218" s="9" t="s">
        <v>265</v>
      </c>
      <c r="G218" s="12">
        <v>46752</v>
      </c>
      <c r="H218" s="9">
        <v>1000</v>
      </c>
      <c r="I218" s="13" t="s">
        <v>268</v>
      </c>
      <c r="J218" s="9"/>
      <c r="K218" s="9" t="s">
        <v>266</v>
      </c>
      <c r="L218" s="9">
        <v>0</v>
      </c>
      <c r="M218" s="9"/>
      <c r="N218" s="9">
        <f>SUM(Table1[[#This Row],[AJus1]:[AJus4]])</f>
        <v>0</v>
      </c>
      <c r="O218" s="9"/>
      <c r="P218" s="9"/>
      <c r="Q218" s="9"/>
      <c r="R218" s="9"/>
      <c r="S218" s="9">
        <f>SUM(Table1[[#This Row],[ASus1]:[ASus3]])</f>
        <v>0</v>
      </c>
      <c r="T218" s="9"/>
      <c r="U218" s="9"/>
      <c r="V218" s="9"/>
      <c r="W218" s="9">
        <f>SUM(Table1[[#This Row],[ARes1]:[ARes8]])</f>
        <v>0</v>
      </c>
      <c r="X218" s="9"/>
      <c r="Y218" s="9"/>
      <c r="Z218" s="9"/>
      <c r="AA218" s="9"/>
      <c r="AB218" s="9"/>
      <c r="AC218" s="9"/>
      <c r="AD218" s="9"/>
      <c r="AE218" s="9"/>
      <c r="AF218" s="26">
        <f>SUM(Table1[[#This Row],[ACap1]:[ACap4]])</f>
        <v>0</v>
      </c>
      <c r="AG218" s="9"/>
      <c r="AH218" s="9"/>
      <c r="AI218" s="9"/>
      <c r="AJ218" s="9"/>
      <c r="AK218" s="26">
        <f>Table1[[#This Row],[AJustot]]+Table1[[#This Row],[ASustot]]+Table1[[#This Row],[ARestot]]+Table1[[#This Row],[ACaptot]]</f>
        <v>0</v>
      </c>
      <c r="AL218" s="9">
        <f>Table1[[#This Row],[Aprice]]+Table1[[#This Row],[ANPCtot]]</f>
        <v>0</v>
      </c>
      <c r="AM218" s="9" t="e">
        <f>Table1[[#This Row],[ANPCtot]]/Table1[[#This Row],[APTot]]</f>
        <v>#DIV/0!</v>
      </c>
      <c r="AN218" s="9"/>
      <c r="AO218" s="9">
        <f>SUM(Table1[[#This Row],[PQJus1]:[PQJus4]])</f>
        <v>0</v>
      </c>
      <c r="AP218" s="9"/>
      <c r="AQ218" s="9"/>
      <c r="AR218" s="9"/>
      <c r="AS218" s="9"/>
      <c r="AT218" s="9">
        <f>SUM(Table1[[#This Row],[PQSus1]:[PQSus3]])</f>
        <v>0</v>
      </c>
      <c r="AU218" s="9"/>
      <c r="AV218" s="9"/>
      <c r="AW218" s="9"/>
      <c r="AX218" s="9">
        <f>SUM(Table1[[#This Row],[PQRes1]:[PQRes8]])</f>
        <v>0</v>
      </c>
      <c r="AY218" s="9"/>
      <c r="AZ218" s="9"/>
      <c r="BA218" s="9"/>
      <c r="BB218" s="9"/>
      <c r="BC218" s="9"/>
      <c r="BD218" s="9"/>
      <c r="BE218" s="9"/>
      <c r="BF218" s="9"/>
      <c r="BG218" s="26">
        <f>SUM(Table1[[#This Row],[PQCap1]:[PQCap4]])</f>
        <v>0</v>
      </c>
      <c r="BH218" s="9"/>
      <c r="BI218" s="9"/>
      <c r="BJ218" s="9"/>
      <c r="BK218" s="9"/>
      <c r="BL218" s="26">
        <f>Table1[[#This Row],[PQJustot]]+Table1[[#This Row],[PQSustot]]+Table1[[#This Row],[PQRestot]]+Table1[[#This Row],[PQCaptot]]</f>
        <v>0</v>
      </c>
      <c r="BM218" s="9" t="s">
        <v>366</v>
      </c>
      <c r="BN218" s="9" t="s">
        <v>366</v>
      </c>
      <c r="BO218" s="15" t="s">
        <v>610</v>
      </c>
      <c r="BP218" s="9">
        <v>3000</v>
      </c>
      <c r="BQ218" s="9"/>
      <c r="BR218" s="9"/>
      <c r="BS218" s="9"/>
      <c r="BT218" s="9"/>
    </row>
    <row r="219" spans="1:72" ht="13.05" customHeight="1" x14ac:dyDescent="0.3">
      <c r="A219" s="9" t="s">
        <v>363</v>
      </c>
      <c r="B219" s="9" t="s">
        <v>364</v>
      </c>
      <c r="C219" s="9">
        <v>17</v>
      </c>
      <c r="D219" s="9" t="s">
        <v>10</v>
      </c>
      <c r="E219" s="9" t="s">
        <v>79</v>
      </c>
      <c r="F219" s="9" t="s">
        <v>265</v>
      </c>
      <c r="G219" s="12">
        <v>46844</v>
      </c>
      <c r="H219" s="9">
        <v>1000</v>
      </c>
      <c r="I219" s="13" t="s">
        <v>268</v>
      </c>
      <c r="J219" s="9"/>
      <c r="K219" s="13" t="s">
        <v>672</v>
      </c>
      <c r="L219" s="26">
        <v>1</v>
      </c>
      <c r="M219" s="26">
        <v>100</v>
      </c>
      <c r="N219" s="26">
        <f>SUM(Table1[[#This Row],[AJus1]:[AJus4]])</f>
        <v>0</v>
      </c>
      <c r="O219" s="26"/>
      <c r="P219" s="26"/>
      <c r="Q219" s="26"/>
      <c r="R219" s="26"/>
      <c r="S219" s="26">
        <f>SUM(Table1[[#This Row],[ASus1]:[ASus3]])</f>
        <v>0</v>
      </c>
      <c r="T219" s="26"/>
      <c r="U219" s="26"/>
      <c r="V219" s="26"/>
      <c r="W219" s="26">
        <f>SUM(Table1[[#This Row],[ARes1]:[ARes8]])</f>
        <v>0</v>
      </c>
      <c r="X219" s="26"/>
      <c r="Y219" s="26"/>
      <c r="Z219" s="26"/>
      <c r="AA219" s="26"/>
      <c r="AB219" s="26"/>
      <c r="AC219" s="26"/>
      <c r="AD219" s="26"/>
      <c r="AE219" s="26"/>
      <c r="AF219" s="26">
        <f>SUM(Table1[[#This Row],[ACap1]:[ACap4]])</f>
        <v>0</v>
      </c>
      <c r="AG219" s="26"/>
      <c r="AH219" s="26"/>
      <c r="AI219" s="26"/>
      <c r="AJ219" s="26"/>
      <c r="AK219" s="26">
        <f>Table1[[#This Row],[AJustot]]+Table1[[#This Row],[ASustot]]+Table1[[#This Row],[ARestot]]+Table1[[#This Row],[ACaptot]]</f>
        <v>0</v>
      </c>
      <c r="AL219" s="26">
        <f>Table1[[#This Row],[Aprice]]+Table1[[#This Row],[ANPCtot]]</f>
        <v>100</v>
      </c>
      <c r="AM219" s="26">
        <f>Table1[[#This Row],[ANPCtot]]/Table1[[#This Row],[APTot]]</f>
        <v>0</v>
      </c>
      <c r="AN219" s="26"/>
      <c r="AO219" s="26">
        <f>SUM(Table1[[#This Row],[PQJus1]:[PQJus4]])</f>
        <v>1</v>
      </c>
      <c r="AP219" s="26"/>
      <c r="AQ219" s="26"/>
      <c r="AR219" s="26"/>
      <c r="AS219" s="26">
        <v>1</v>
      </c>
      <c r="AT219" s="26">
        <f>SUM(Table1[[#This Row],[PQSus1]:[PQSus3]])</f>
        <v>1</v>
      </c>
      <c r="AU219" s="26">
        <v>1</v>
      </c>
      <c r="AV219" s="26"/>
      <c r="AW219" s="26"/>
      <c r="AX219" s="26">
        <f>SUM(Table1[[#This Row],[PQRes1]:[PQRes8]])</f>
        <v>0</v>
      </c>
      <c r="AY219" s="26"/>
      <c r="AZ219" s="26"/>
      <c r="BA219" s="26"/>
      <c r="BB219" s="26"/>
      <c r="BC219" s="26"/>
      <c r="BD219" s="26"/>
      <c r="BE219" s="26"/>
      <c r="BF219" s="26"/>
      <c r="BG219" s="26">
        <f>SUM(Table1[[#This Row],[PQCap1]:[PQCap4]])</f>
        <v>1</v>
      </c>
      <c r="BH219" s="26">
        <v>1</v>
      </c>
      <c r="BI219" s="26"/>
      <c r="BJ219" s="26"/>
      <c r="BK219" s="26"/>
      <c r="BL219" s="26">
        <f>Table1[[#This Row],[PQJustot]]+Table1[[#This Row],[PQSustot]]+Table1[[#This Row],[PQRestot]]+Table1[[#This Row],[PQCaptot]]</f>
        <v>3</v>
      </c>
      <c r="BM219" s="15" t="s">
        <v>547</v>
      </c>
      <c r="BN219" s="9" t="s">
        <v>367</v>
      </c>
      <c r="BO219" s="15" t="s">
        <v>608</v>
      </c>
      <c r="BP219" s="9">
        <v>3760</v>
      </c>
      <c r="BQ219" s="9">
        <v>2000</v>
      </c>
      <c r="BR219" s="9">
        <v>2002</v>
      </c>
      <c r="BS219" s="9">
        <v>2009</v>
      </c>
      <c r="BT219" s="9">
        <v>2013</v>
      </c>
    </row>
    <row r="220" spans="1:72" ht="13.05" customHeight="1" x14ac:dyDescent="0.3">
      <c r="A220" s="9" t="s">
        <v>453</v>
      </c>
      <c r="B220" s="9" t="s">
        <v>468</v>
      </c>
      <c r="C220" s="9">
        <v>38</v>
      </c>
      <c r="D220" s="9" t="s">
        <v>9</v>
      </c>
      <c r="E220" s="9" t="s">
        <v>49</v>
      </c>
      <c r="F220" s="9" t="s">
        <v>265</v>
      </c>
      <c r="G220" s="12">
        <v>46844</v>
      </c>
      <c r="H220" s="9">
        <v>500</v>
      </c>
      <c r="I220" s="13"/>
      <c r="J220" s="9"/>
      <c r="K220" s="9" t="s">
        <v>266</v>
      </c>
      <c r="L220" s="9">
        <v>0</v>
      </c>
      <c r="M220" s="9"/>
      <c r="N220" s="9">
        <f>SUM(Table1[[#This Row],[AJus1]:[AJus4]])</f>
        <v>0</v>
      </c>
      <c r="O220" s="9"/>
      <c r="P220" s="9"/>
      <c r="Q220" s="9"/>
      <c r="R220" s="9"/>
      <c r="S220" s="9">
        <f>SUM(Table1[[#This Row],[ASus1]:[ASus3]])</f>
        <v>0</v>
      </c>
      <c r="T220" s="9"/>
      <c r="U220" s="9"/>
      <c r="V220" s="9"/>
      <c r="W220" s="9">
        <f>SUM(Table1[[#This Row],[ARes1]:[ARes8]])</f>
        <v>0</v>
      </c>
      <c r="X220" s="9"/>
      <c r="Y220" s="9"/>
      <c r="Z220" s="9"/>
      <c r="AA220" s="9"/>
      <c r="AB220" s="9"/>
      <c r="AC220" s="9"/>
      <c r="AD220" s="9"/>
      <c r="AE220" s="9"/>
      <c r="AF220" s="26">
        <f>SUM(Table1[[#This Row],[ACap1]:[ACap4]])</f>
        <v>0</v>
      </c>
      <c r="AG220" s="9"/>
      <c r="AH220" s="9"/>
      <c r="AI220" s="9"/>
      <c r="AJ220" s="9"/>
      <c r="AK220" s="26">
        <f>Table1[[#This Row],[AJustot]]+Table1[[#This Row],[ASustot]]+Table1[[#This Row],[ARestot]]+Table1[[#This Row],[ACaptot]]</f>
        <v>0</v>
      </c>
      <c r="AL220" s="9">
        <f>Table1[[#This Row],[Aprice]]+Table1[[#This Row],[ANPCtot]]</f>
        <v>0</v>
      </c>
      <c r="AM220" s="9" t="e">
        <f>Table1[[#This Row],[ANPCtot]]/Table1[[#This Row],[APTot]]</f>
        <v>#DIV/0!</v>
      </c>
      <c r="AN220" s="9"/>
      <c r="AO220" s="9">
        <f>SUM(Table1[[#This Row],[PQJus1]:[PQJus4]])</f>
        <v>0</v>
      </c>
      <c r="AP220" s="9"/>
      <c r="AQ220" s="9"/>
      <c r="AR220" s="9"/>
      <c r="AS220" s="9"/>
      <c r="AT220" s="9">
        <f>SUM(Table1[[#This Row],[PQSus1]:[PQSus3]])</f>
        <v>0</v>
      </c>
      <c r="AU220" s="9"/>
      <c r="AV220" s="9"/>
      <c r="AW220" s="9"/>
      <c r="AX220" s="9">
        <f>SUM(Table1[[#This Row],[PQRes1]:[PQRes8]])</f>
        <v>0</v>
      </c>
      <c r="AY220" s="9"/>
      <c r="AZ220" s="9"/>
      <c r="BA220" s="9"/>
      <c r="BB220" s="9"/>
      <c r="BC220" s="9"/>
      <c r="BD220" s="9"/>
      <c r="BE220" s="9"/>
      <c r="BF220" s="9"/>
      <c r="BG220" s="26">
        <f>SUM(Table1[[#This Row],[PQCap1]:[PQCap4]])</f>
        <v>0</v>
      </c>
      <c r="BH220" s="9"/>
      <c r="BI220" s="9"/>
      <c r="BJ220" s="9"/>
      <c r="BK220" s="9"/>
      <c r="BL220" s="26">
        <f>Table1[[#This Row],[PQJustot]]+Table1[[#This Row],[PQSustot]]+Table1[[#This Row],[PQRestot]]+Table1[[#This Row],[PQCaptot]]</f>
        <v>0</v>
      </c>
      <c r="BM220" s="9"/>
      <c r="BN220" s="9"/>
      <c r="BO220" s="9"/>
      <c r="BP220" s="9">
        <v>14900</v>
      </c>
      <c r="BQ220" s="9"/>
      <c r="BR220" s="9"/>
      <c r="BS220" s="9"/>
      <c r="BT220" s="9"/>
    </row>
    <row r="221" spans="1:72" ht="13.05" customHeight="1" x14ac:dyDescent="0.3">
      <c r="A221" s="9" t="s">
        <v>454</v>
      </c>
      <c r="B221" s="9" t="s">
        <v>468</v>
      </c>
      <c r="C221" s="9">
        <v>39</v>
      </c>
      <c r="D221" s="9" t="s">
        <v>9</v>
      </c>
      <c r="E221" s="9" t="s">
        <v>61</v>
      </c>
      <c r="F221" s="9" t="s">
        <v>265</v>
      </c>
      <c r="G221" s="12">
        <v>46997</v>
      </c>
      <c r="H221" s="9">
        <v>1000</v>
      </c>
      <c r="I221" s="13"/>
      <c r="J221" s="9"/>
      <c r="K221" s="9" t="s">
        <v>266</v>
      </c>
      <c r="L221" s="9">
        <v>0</v>
      </c>
      <c r="M221" s="9"/>
      <c r="N221" s="9">
        <f>SUM(Table1[[#This Row],[AJus1]:[AJus4]])</f>
        <v>0</v>
      </c>
      <c r="O221" s="9"/>
      <c r="P221" s="9"/>
      <c r="Q221" s="9"/>
      <c r="R221" s="9"/>
      <c r="S221" s="9">
        <f>SUM(Table1[[#This Row],[ASus1]:[ASus3]])</f>
        <v>0</v>
      </c>
      <c r="T221" s="9"/>
      <c r="U221" s="9"/>
      <c r="V221" s="9"/>
      <c r="W221" s="9">
        <f>SUM(Table1[[#This Row],[ARes1]:[ARes8]])</f>
        <v>0</v>
      </c>
      <c r="X221" s="9"/>
      <c r="Y221" s="9"/>
      <c r="Z221" s="9"/>
      <c r="AA221" s="9"/>
      <c r="AB221" s="9"/>
      <c r="AC221" s="9"/>
      <c r="AD221" s="9"/>
      <c r="AE221" s="9"/>
      <c r="AF221" s="26">
        <f>SUM(Table1[[#This Row],[ACap1]:[ACap4]])</f>
        <v>0</v>
      </c>
      <c r="AG221" s="9"/>
      <c r="AH221" s="9"/>
      <c r="AI221" s="9"/>
      <c r="AJ221" s="9"/>
      <c r="AK221" s="26">
        <f>Table1[[#This Row],[AJustot]]+Table1[[#This Row],[ASustot]]+Table1[[#This Row],[ARestot]]+Table1[[#This Row],[ACaptot]]</f>
        <v>0</v>
      </c>
      <c r="AL221" s="9">
        <f>Table1[[#This Row],[Aprice]]+Table1[[#This Row],[ANPCtot]]</f>
        <v>0</v>
      </c>
      <c r="AM221" s="9" t="e">
        <f>Table1[[#This Row],[ANPCtot]]/Table1[[#This Row],[APTot]]</f>
        <v>#DIV/0!</v>
      </c>
      <c r="AN221" s="9"/>
      <c r="AO221" s="9">
        <f>SUM(Table1[[#This Row],[PQJus1]:[PQJus4]])</f>
        <v>0</v>
      </c>
      <c r="AP221" s="9"/>
      <c r="AQ221" s="9"/>
      <c r="AR221" s="9"/>
      <c r="AS221" s="9"/>
      <c r="AT221" s="9">
        <f>SUM(Table1[[#This Row],[PQSus1]:[PQSus3]])</f>
        <v>0</v>
      </c>
      <c r="AU221" s="9"/>
      <c r="AV221" s="9"/>
      <c r="AW221" s="9"/>
      <c r="AX221" s="9">
        <f>SUM(Table1[[#This Row],[PQRes1]:[PQRes8]])</f>
        <v>0</v>
      </c>
      <c r="AY221" s="9"/>
      <c r="AZ221" s="9"/>
      <c r="BA221" s="9"/>
      <c r="BB221" s="9"/>
      <c r="BC221" s="9"/>
      <c r="BD221" s="9"/>
      <c r="BE221" s="9"/>
      <c r="BF221" s="9"/>
      <c r="BG221" s="26">
        <f>SUM(Table1[[#This Row],[PQCap1]:[PQCap4]])</f>
        <v>0</v>
      </c>
      <c r="BH221" s="9"/>
      <c r="BI221" s="9"/>
      <c r="BJ221" s="9"/>
      <c r="BK221" s="9"/>
      <c r="BL221" s="26">
        <f>Table1[[#This Row],[PQJustot]]+Table1[[#This Row],[PQSustot]]+Table1[[#This Row],[PQRestot]]+Table1[[#This Row],[PQCaptot]]</f>
        <v>0</v>
      </c>
      <c r="BM221" s="9"/>
      <c r="BN221" s="9"/>
      <c r="BO221" s="9"/>
      <c r="BP221" s="9">
        <v>14900</v>
      </c>
      <c r="BQ221" s="9"/>
      <c r="BR221" s="9"/>
      <c r="BS221" s="9"/>
      <c r="BT221" s="9"/>
    </row>
    <row r="222" spans="1:72" ht="13.05" customHeight="1" x14ac:dyDescent="0.3">
      <c r="A222" s="9" t="s">
        <v>455</v>
      </c>
      <c r="B222" s="9" t="s">
        <v>468</v>
      </c>
      <c r="C222" s="9">
        <v>40</v>
      </c>
      <c r="D222" s="9" t="s">
        <v>9</v>
      </c>
      <c r="E222" s="9" t="s">
        <v>126</v>
      </c>
      <c r="F222" s="9" t="s">
        <v>265</v>
      </c>
      <c r="G222" s="12">
        <v>46997</v>
      </c>
      <c r="H222" s="9">
        <v>1000</v>
      </c>
      <c r="I222" s="13" t="s">
        <v>270</v>
      </c>
      <c r="J222" s="9"/>
      <c r="K222" s="9" t="s">
        <v>266</v>
      </c>
      <c r="L222" s="9">
        <v>0</v>
      </c>
      <c r="M222" s="9"/>
      <c r="N222" s="9">
        <f>SUM(Table1[[#This Row],[AJus1]:[AJus4]])</f>
        <v>0</v>
      </c>
      <c r="O222" s="9"/>
      <c r="P222" s="9"/>
      <c r="Q222" s="9"/>
      <c r="R222" s="9"/>
      <c r="S222" s="9">
        <f>SUM(Table1[[#This Row],[ASus1]:[ASus3]])</f>
        <v>0</v>
      </c>
      <c r="T222" s="9"/>
      <c r="U222" s="9"/>
      <c r="V222" s="9"/>
      <c r="W222" s="9">
        <f>SUM(Table1[[#This Row],[ARes1]:[ARes8]])</f>
        <v>0</v>
      </c>
      <c r="X222" s="9"/>
      <c r="Y222" s="9"/>
      <c r="Z222" s="9"/>
      <c r="AA222" s="9"/>
      <c r="AB222" s="9"/>
      <c r="AC222" s="9"/>
      <c r="AD222" s="9"/>
      <c r="AE222" s="9"/>
      <c r="AF222" s="26">
        <f>SUM(Table1[[#This Row],[ACap1]:[ACap4]])</f>
        <v>0</v>
      </c>
      <c r="AG222" s="9"/>
      <c r="AH222" s="9"/>
      <c r="AI222" s="9"/>
      <c r="AJ222" s="9"/>
      <c r="AK222" s="26">
        <f>Table1[[#This Row],[AJustot]]+Table1[[#This Row],[ASustot]]+Table1[[#This Row],[ARestot]]+Table1[[#This Row],[ACaptot]]</f>
        <v>0</v>
      </c>
      <c r="AL222" s="9">
        <f>Table1[[#This Row],[Aprice]]+Table1[[#This Row],[ANPCtot]]</f>
        <v>0</v>
      </c>
      <c r="AM222" s="9" t="e">
        <f>Table1[[#This Row],[ANPCtot]]/Table1[[#This Row],[APTot]]</f>
        <v>#DIV/0!</v>
      </c>
      <c r="AN222" s="9"/>
      <c r="AO222" s="9">
        <f>SUM(Table1[[#This Row],[PQJus1]:[PQJus4]])</f>
        <v>0</v>
      </c>
      <c r="AP222" s="9"/>
      <c r="AQ222" s="9"/>
      <c r="AR222" s="9"/>
      <c r="AS222" s="9"/>
      <c r="AT222" s="9">
        <f>SUM(Table1[[#This Row],[PQSus1]:[PQSus3]])</f>
        <v>0</v>
      </c>
      <c r="AU222" s="9"/>
      <c r="AV222" s="9"/>
      <c r="AW222" s="9"/>
      <c r="AX222" s="9">
        <f>SUM(Table1[[#This Row],[PQRes1]:[PQRes8]])</f>
        <v>0</v>
      </c>
      <c r="AY222" s="9"/>
      <c r="AZ222" s="9"/>
      <c r="BA222" s="9"/>
      <c r="BB222" s="9"/>
      <c r="BC222" s="9"/>
      <c r="BD222" s="9"/>
      <c r="BE222" s="9"/>
      <c r="BF222" s="9"/>
      <c r="BG222" s="26">
        <f>SUM(Table1[[#This Row],[PQCap1]:[PQCap4]])</f>
        <v>0</v>
      </c>
      <c r="BH222" s="9"/>
      <c r="BI222" s="9"/>
      <c r="BJ222" s="9"/>
      <c r="BK222" s="9"/>
      <c r="BL222" s="26">
        <f>Table1[[#This Row],[PQJustot]]+Table1[[#This Row],[PQSustot]]+Table1[[#This Row],[PQRestot]]+Table1[[#This Row],[PQCaptot]]</f>
        <v>0</v>
      </c>
      <c r="BM222" s="9"/>
      <c r="BN222" s="9"/>
      <c r="BO222" s="9"/>
      <c r="BP222" s="9">
        <v>14900</v>
      </c>
      <c r="BQ222" s="9"/>
      <c r="BR222" s="9"/>
      <c r="BS222" s="9"/>
      <c r="BT222" s="9"/>
    </row>
    <row r="223" spans="1:72" ht="13.05" customHeight="1" x14ac:dyDescent="0.3">
      <c r="A223" s="9" t="s">
        <v>456</v>
      </c>
      <c r="B223" s="9" t="s">
        <v>468</v>
      </c>
      <c r="C223" s="9">
        <v>41</v>
      </c>
      <c r="D223" s="9" t="s">
        <v>9</v>
      </c>
      <c r="E223" s="9" t="s">
        <v>140</v>
      </c>
      <c r="F223" s="9" t="s">
        <v>265</v>
      </c>
      <c r="G223" s="12">
        <v>46997</v>
      </c>
      <c r="H223" s="9">
        <v>2000</v>
      </c>
      <c r="I223" s="13"/>
      <c r="J223" s="9"/>
      <c r="K223" s="9" t="s">
        <v>266</v>
      </c>
      <c r="L223" s="9">
        <v>0</v>
      </c>
      <c r="M223" s="9"/>
      <c r="N223" s="9">
        <f>SUM(Table1[[#This Row],[AJus1]:[AJus4]])</f>
        <v>0</v>
      </c>
      <c r="O223" s="9"/>
      <c r="P223" s="9"/>
      <c r="Q223" s="9"/>
      <c r="R223" s="9"/>
      <c r="S223" s="9">
        <f>SUM(Table1[[#This Row],[ASus1]:[ASus3]])</f>
        <v>0</v>
      </c>
      <c r="T223" s="9"/>
      <c r="U223" s="9"/>
      <c r="V223" s="9"/>
      <c r="W223" s="9">
        <f>SUM(Table1[[#This Row],[ARes1]:[ARes8]])</f>
        <v>0</v>
      </c>
      <c r="X223" s="9"/>
      <c r="Y223" s="9"/>
      <c r="Z223" s="9"/>
      <c r="AA223" s="9"/>
      <c r="AB223" s="9"/>
      <c r="AC223" s="9"/>
      <c r="AD223" s="9"/>
      <c r="AE223" s="9"/>
      <c r="AF223" s="26">
        <f>SUM(Table1[[#This Row],[ACap1]:[ACap4]])</f>
        <v>0</v>
      </c>
      <c r="AG223" s="9"/>
      <c r="AH223" s="9"/>
      <c r="AI223" s="9"/>
      <c r="AJ223" s="9"/>
      <c r="AK223" s="26">
        <f>Table1[[#This Row],[AJustot]]+Table1[[#This Row],[ASustot]]+Table1[[#This Row],[ARestot]]+Table1[[#This Row],[ACaptot]]</f>
        <v>0</v>
      </c>
      <c r="AL223" s="9">
        <f>Table1[[#This Row],[Aprice]]+Table1[[#This Row],[ANPCtot]]</f>
        <v>0</v>
      </c>
      <c r="AM223" s="9" t="e">
        <f>Table1[[#This Row],[ANPCtot]]/Table1[[#This Row],[APTot]]</f>
        <v>#DIV/0!</v>
      </c>
      <c r="AN223" s="9"/>
      <c r="AO223" s="9">
        <f>SUM(Table1[[#This Row],[PQJus1]:[PQJus4]])</f>
        <v>0</v>
      </c>
      <c r="AP223" s="9"/>
      <c r="AQ223" s="9"/>
      <c r="AR223" s="9"/>
      <c r="AS223" s="9"/>
      <c r="AT223" s="9">
        <f>SUM(Table1[[#This Row],[PQSus1]:[PQSus3]])</f>
        <v>0</v>
      </c>
      <c r="AU223" s="9"/>
      <c r="AV223" s="9"/>
      <c r="AW223" s="9"/>
      <c r="AX223" s="9">
        <f>SUM(Table1[[#This Row],[PQRes1]:[PQRes8]])</f>
        <v>0</v>
      </c>
      <c r="AY223" s="9"/>
      <c r="AZ223" s="9"/>
      <c r="BA223" s="9"/>
      <c r="BB223" s="9"/>
      <c r="BC223" s="9"/>
      <c r="BD223" s="9"/>
      <c r="BE223" s="9"/>
      <c r="BF223" s="9"/>
      <c r="BG223" s="26">
        <f>SUM(Table1[[#This Row],[PQCap1]:[PQCap4]])</f>
        <v>0</v>
      </c>
      <c r="BH223" s="9"/>
      <c r="BI223" s="9"/>
      <c r="BJ223" s="9"/>
      <c r="BK223" s="9"/>
      <c r="BL223" s="26">
        <f>Table1[[#This Row],[PQJustot]]+Table1[[#This Row],[PQSustot]]+Table1[[#This Row],[PQRestot]]+Table1[[#This Row],[PQCaptot]]</f>
        <v>0</v>
      </c>
      <c r="BM223" s="9"/>
      <c r="BN223" s="9"/>
      <c r="BO223" s="9"/>
      <c r="BP223" s="9">
        <v>14900</v>
      </c>
      <c r="BQ223" s="9"/>
      <c r="BR223" s="9"/>
      <c r="BS223" s="9"/>
      <c r="BT223" s="9"/>
    </row>
    <row r="224" spans="1:72" ht="13.05" customHeight="1" x14ac:dyDescent="0.3">
      <c r="A224" s="9" t="s">
        <v>478</v>
      </c>
      <c r="B224" s="9" t="s">
        <v>482</v>
      </c>
      <c r="C224" s="9">
        <v>7</v>
      </c>
      <c r="D224" s="9" t="s">
        <v>6</v>
      </c>
      <c r="E224" s="9" t="s">
        <v>36</v>
      </c>
      <c r="F224" s="9" t="s">
        <v>265</v>
      </c>
      <c r="G224" s="12">
        <v>47088</v>
      </c>
      <c r="H224" s="9">
        <v>2000</v>
      </c>
      <c r="I224" s="13"/>
      <c r="J224" s="9"/>
      <c r="K224" s="9" t="s">
        <v>266</v>
      </c>
      <c r="L224" s="9">
        <v>0</v>
      </c>
      <c r="M224" s="9"/>
      <c r="N224" s="9">
        <f>SUM(Table1[[#This Row],[AJus1]:[AJus4]])</f>
        <v>0</v>
      </c>
      <c r="O224" s="9"/>
      <c r="P224" s="9"/>
      <c r="Q224" s="9"/>
      <c r="R224" s="9"/>
      <c r="S224" s="9">
        <f>SUM(Table1[[#This Row],[ASus1]:[ASus3]])</f>
        <v>0</v>
      </c>
      <c r="T224" s="9"/>
      <c r="U224" s="9"/>
      <c r="V224" s="9"/>
      <c r="W224" s="9">
        <f>SUM(Table1[[#This Row],[ARes1]:[ARes8]])</f>
        <v>0</v>
      </c>
      <c r="X224" s="9"/>
      <c r="Y224" s="9"/>
      <c r="Z224" s="9"/>
      <c r="AA224" s="9"/>
      <c r="AB224" s="9"/>
      <c r="AC224" s="9"/>
      <c r="AD224" s="9"/>
      <c r="AE224" s="9"/>
      <c r="AF224" s="26">
        <f>SUM(Table1[[#This Row],[ACap1]:[ACap4]])</f>
        <v>0</v>
      </c>
      <c r="AG224" s="9"/>
      <c r="AH224" s="9"/>
      <c r="AI224" s="9"/>
      <c r="AJ224" s="9"/>
      <c r="AK224" s="26">
        <f>Table1[[#This Row],[AJustot]]+Table1[[#This Row],[ASustot]]+Table1[[#This Row],[ARestot]]+Table1[[#This Row],[ACaptot]]</f>
        <v>0</v>
      </c>
      <c r="AL224" s="9">
        <f>Table1[[#This Row],[Aprice]]+Table1[[#This Row],[ANPCtot]]</f>
        <v>0</v>
      </c>
      <c r="AM224" s="9" t="e">
        <f>Table1[[#This Row],[ANPCtot]]/Table1[[#This Row],[APTot]]</f>
        <v>#DIV/0!</v>
      </c>
      <c r="AN224" s="9"/>
      <c r="AO224" s="9">
        <f>SUM(Table1[[#This Row],[PQJus1]:[PQJus4]])</f>
        <v>0</v>
      </c>
      <c r="AP224" s="9"/>
      <c r="AQ224" s="9"/>
      <c r="AR224" s="9"/>
      <c r="AS224" s="9"/>
      <c r="AT224" s="9">
        <f>SUM(Table1[[#This Row],[PQSus1]:[PQSus3]])</f>
        <v>0</v>
      </c>
      <c r="AU224" s="9"/>
      <c r="AV224" s="9"/>
      <c r="AW224" s="9"/>
      <c r="AX224" s="9">
        <f>SUM(Table1[[#This Row],[PQRes1]:[PQRes8]])</f>
        <v>0</v>
      </c>
      <c r="AY224" s="9"/>
      <c r="AZ224" s="9"/>
      <c r="BA224" s="9"/>
      <c r="BB224" s="9"/>
      <c r="BC224" s="9"/>
      <c r="BD224" s="9"/>
      <c r="BE224" s="9"/>
      <c r="BF224" s="9"/>
      <c r="BG224" s="26">
        <f>SUM(Table1[[#This Row],[PQCap1]:[PQCap4]])</f>
        <v>0</v>
      </c>
      <c r="BH224" s="9"/>
      <c r="BI224" s="9"/>
      <c r="BJ224" s="9"/>
      <c r="BK224" s="9"/>
      <c r="BL224" s="26">
        <f>Table1[[#This Row],[PQJustot]]+Table1[[#This Row],[PQSustot]]+Table1[[#This Row],[PQRestot]]+Table1[[#This Row],[PQCaptot]]</f>
        <v>0</v>
      </c>
      <c r="BM224" s="9"/>
      <c r="BN224" s="9"/>
      <c r="BO224" s="9"/>
      <c r="BP224" s="9">
        <v>25</v>
      </c>
      <c r="BQ224" s="9"/>
      <c r="BR224" s="9"/>
      <c r="BS224" s="9"/>
      <c r="BT224" s="9"/>
    </row>
    <row r="225" spans="1:72" ht="13.05" customHeight="1" x14ac:dyDescent="0.3">
      <c r="A225" s="9" t="s">
        <v>546</v>
      </c>
      <c r="B225" s="9" t="s">
        <v>544</v>
      </c>
      <c r="C225" s="9">
        <v>2</v>
      </c>
      <c r="D225" s="9" t="s">
        <v>16</v>
      </c>
      <c r="E225" s="9" t="s">
        <v>72</v>
      </c>
      <c r="F225" s="9" t="s">
        <v>264</v>
      </c>
      <c r="G225" s="12">
        <v>47088</v>
      </c>
      <c r="H225" s="9">
        <v>2700</v>
      </c>
      <c r="I225" s="13"/>
      <c r="J225" s="9"/>
      <c r="K225" s="9" t="s">
        <v>266</v>
      </c>
      <c r="L225" s="9">
        <v>0</v>
      </c>
      <c r="M225" s="9"/>
      <c r="N225" s="9">
        <f>SUM(Table1[[#This Row],[AJus1]:[AJus4]])</f>
        <v>0</v>
      </c>
      <c r="O225" s="9"/>
      <c r="P225" s="9"/>
      <c r="Q225" s="9"/>
      <c r="R225" s="9"/>
      <c r="S225" s="9">
        <f>SUM(Table1[[#This Row],[ASus1]:[ASus3]])</f>
        <v>0</v>
      </c>
      <c r="T225" s="9"/>
      <c r="U225" s="9"/>
      <c r="V225" s="9"/>
      <c r="W225" s="9">
        <f>SUM(Table1[[#This Row],[ARes1]:[ARes8]])</f>
        <v>0</v>
      </c>
      <c r="X225" s="9"/>
      <c r="Y225" s="9"/>
      <c r="Z225" s="9"/>
      <c r="AA225" s="9"/>
      <c r="AB225" s="9"/>
      <c r="AC225" s="9"/>
      <c r="AD225" s="9"/>
      <c r="AE225" s="9"/>
      <c r="AF225" s="26">
        <f>SUM(Table1[[#This Row],[ACap1]:[ACap4]])</f>
        <v>0</v>
      </c>
      <c r="AG225" s="9"/>
      <c r="AH225" s="9"/>
      <c r="AI225" s="9"/>
      <c r="AJ225" s="9"/>
      <c r="AK225" s="26">
        <f>Table1[[#This Row],[AJustot]]+Table1[[#This Row],[ASustot]]+Table1[[#This Row],[ARestot]]+Table1[[#This Row],[ACaptot]]</f>
        <v>0</v>
      </c>
      <c r="AL225" s="9">
        <f>Table1[[#This Row],[Aprice]]+Table1[[#This Row],[ANPCtot]]</f>
        <v>0</v>
      </c>
      <c r="AM225" s="9" t="e">
        <f>Table1[[#This Row],[ANPCtot]]/Table1[[#This Row],[APTot]]</f>
        <v>#DIV/0!</v>
      </c>
      <c r="AN225" s="9"/>
      <c r="AO225" s="9">
        <f>SUM(Table1[[#This Row],[PQJus1]:[PQJus4]])</f>
        <v>0</v>
      </c>
      <c r="AP225" s="9"/>
      <c r="AQ225" s="9"/>
      <c r="AR225" s="9"/>
      <c r="AS225" s="9"/>
      <c r="AT225" s="9">
        <f>SUM(Table1[[#This Row],[PQSus1]:[PQSus3]])</f>
        <v>0</v>
      </c>
      <c r="AU225" s="9"/>
      <c r="AV225" s="9"/>
      <c r="AW225" s="9"/>
      <c r="AX225" s="9">
        <f>SUM(Table1[[#This Row],[PQRes1]:[PQRes8]])</f>
        <v>0</v>
      </c>
      <c r="AY225" s="9"/>
      <c r="AZ225" s="9"/>
      <c r="BA225" s="9"/>
      <c r="BB225" s="9"/>
      <c r="BC225" s="9"/>
      <c r="BD225" s="9"/>
      <c r="BE225" s="9"/>
      <c r="BF225" s="9"/>
      <c r="BG225" s="26">
        <f>SUM(Table1[[#This Row],[PQCap1]:[PQCap4]])</f>
        <v>0</v>
      </c>
      <c r="BH225" s="9"/>
      <c r="BI225" s="9"/>
      <c r="BJ225" s="9"/>
      <c r="BK225" s="9"/>
      <c r="BL225" s="26">
        <f>Table1[[#This Row],[PQJustot]]+Table1[[#This Row],[PQSustot]]+Table1[[#This Row],[PQRestot]]+Table1[[#This Row],[PQCaptot]]</f>
        <v>0</v>
      </c>
      <c r="BM225" s="9" t="s">
        <v>366</v>
      </c>
      <c r="BN225" s="9" t="s">
        <v>366</v>
      </c>
      <c r="BO225" s="9"/>
      <c r="BP225" s="9">
        <v>0</v>
      </c>
      <c r="BQ225" s="9"/>
      <c r="BR225" s="9"/>
      <c r="BS225" s="9"/>
      <c r="BT225" s="9"/>
    </row>
    <row r="226" spans="1:72" ht="13.05" customHeight="1" x14ac:dyDescent="0.3">
      <c r="A226" s="9" t="s">
        <v>487</v>
      </c>
      <c r="B226" s="9" t="s">
        <v>488</v>
      </c>
      <c r="C226" s="9">
        <v>5</v>
      </c>
      <c r="D226" s="9" t="s">
        <v>18</v>
      </c>
      <c r="E226" s="9" t="s">
        <v>87</v>
      </c>
      <c r="F226" s="9" t="s">
        <v>264</v>
      </c>
      <c r="G226" s="12">
        <v>47088</v>
      </c>
      <c r="H226" s="9">
        <v>1266</v>
      </c>
      <c r="I226" s="13" t="s">
        <v>268</v>
      </c>
      <c r="J226" s="9"/>
      <c r="K226" s="9" t="s">
        <v>672</v>
      </c>
      <c r="L226" s="26">
        <v>1</v>
      </c>
      <c r="M226" s="26">
        <v>100</v>
      </c>
      <c r="N226" s="26">
        <f>SUM(Table1[[#This Row],[AJus1]:[AJus4]])</f>
        <v>0</v>
      </c>
      <c r="O226" s="26"/>
      <c r="P226" s="26"/>
      <c r="Q226" s="26"/>
      <c r="R226" s="26"/>
      <c r="S226" s="26">
        <f>SUM(Table1[[#This Row],[ASus1]:[ASus3]])</f>
        <v>0</v>
      </c>
      <c r="T226" s="26"/>
      <c r="U226" s="26"/>
      <c r="V226" s="26"/>
      <c r="W226" s="26">
        <f>SUM(Table1[[#This Row],[ARes1]:[ARes8]])</f>
        <v>0</v>
      </c>
      <c r="X226" s="26"/>
      <c r="Y226" s="26"/>
      <c r="Z226" s="26"/>
      <c r="AA226" s="26"/>
      <c r="AB226" s="26"/>
      <c r="AC226" s="26"/>
      <c r="AD226" s="26"/>
      <c r="AE226" s="26"/>
      <c r="AF226" s="26">
        <f>SUM(Table1[[#This Row],[ACap1]:[ACap4]])</f>
        <v>0</v>
      </c>
      <c r="AG226" s="26"/>
      <c r="AH226" s="26"/>
      <c r="AI226" s="26"/>
      <c r="AJ226" s="26"/>
      <c r="AK226" s="26">
        <f>Table1[[#This Row],[AJustot]]+Table1[[#This Row],[ASustot]]+Table1[[#This Row],[ARestot]]+Table1[[#This Row],[ACaptot]]</f>
        <v>0</v>
      </c>
      <c r="AL226" s="26">
        <f>Table1[[#This Row],[Aprice]]+Table1[[#This Row],[ANPCtot]]</f>
        <v>100</v>
      </c>
      <c r="AM226" s="26">
        <f>Table1[[#This Row],[ANPCtot]]/Table1[[#This Row],[APTot]]</f>
        <v>0</v>
      </c>
      <c r="AN226" s="26"/>
      <c r="AO226" s="26">
        <f>SUM(Table1[[#This Row],[PQJus1]:[PQJus4]])</f>
        <v>0</v>
      </c>
      <c r="AP226" s="26"/>
      <c r="AQ226" s="26"/>
      <c r="AR226" s="26"/>
      <c r="AS226" s="26"/>
      <c r="AT226" s="26">
        <f>SUM(Table1[[#This Row],[PQSus1]:[PQSus3]])</f>
        <v>0</v>
      </c>
      <c r="AU226" s="26"/>
      <c r="AV226" s="26"/>
      <c r="AW226" s="26"/>
      <c r="AX226" s="26">
        <f>SUM(Table1[[#This Row],[PQRes1]:[PQRes8]])</f>
        <v>0</v>
      </c>
      <c r="AY226" s="26"/>
      <c r="AZ226" s="26"/>
      <c r="BA226" s="26"/>
      <c r="BB226" s="26"/>
      <c r="BC226" s="26"/>
      <c r="BD226" s="26"/>
      <c r="BE226" s="26"/>
      <c r="BF226" s="26"/>
      <c r="BG226" s="26">
        <f>SUM(Table1[[#This Row],[PQCap1]:[PQCap4]])</f>
        <v>0</v>
      </c>
      <c r="BH226" s="26"/>
      <c r="BI226" s="26"/>
      <c r="BJ226" s="26"/>
      <c r="BK226" s="26"/>
      <c r="BL226" s="26">
        <f>Table1[[#This Row],[PQJustot]]+Table1[[#This Row],[PQSustot]]+Table1[[#This Row],[PQRestot]]+Table1[[#This Row],[PQCaptot]]</f>
        <v>0</v>
      </c>
      <c r="BM226" s="15" t="s">
        <v>577</v>
      </c>
      <c r="BN226" s="9" t="s">
        <v>367</v>
      </c>
      <c r="BO226" s="9"/>
      <c r="BP226" s="9">
        <v>30</v>
      </c>
      <c r="BQ226" s="9">
        <v>2022</v>
      </c>
      <c r="BR226" s="9"/>
      <c r="BS226" s="9"/>
      <c r="BT226" s="9"/>
    </row>
    <row r="227" spans="1:72" ht="13.05" customHeight="1" x14ac:dyDescent="0.3">
      <c r="A227" s="9" t="s">
        <v>457</v>
      </c>
      <c r="B227" s="9" t="s">
        <v>468</v>
      </c>
      <c r="C227" s="9">
        <v>42</v>
      </c>
      <c r="D227" s="9" t="s">
        <v>9</v>
      </c>
      <c r="E227" s="9" t="s">
        <v>50</v>
      </c>
      <c r="F227" s="9" t="s">
        <v>265</v>
      </c>
      <c r="G227" s="12">
        <v>47209</v>
      </c>
      <c r="H227" s="9">
        <v>2000</v>
      </c>
      <c r="I227" s="13"/>
      <c r="J227" s="9"/>
      <c r="K227" s="9" t="s">
        <v>266</v>
      </c>
      <c r="L227" s="9">
        <v>0</v>
      </c>
      <c r="M227" s="9"/>
      <c r="N227" s="9">
        <f>SUM(Table1[[#This Row],[AJus1]:[AJus4]])</f>
        <v>0</v>
      </c>
      <c r="O227" s="9"/>
      <c r="P227" s="9"/>
      <c r="Q227" s="9"/>
      <c r="R227" s="9"/>
      <c r="S227" s="9">
        <f>SUM(Table1[[#This Row],[ASus1]:[ASus3]])</f>
        <v>0</v>
      </c>
      <c r="T227" s="9"/>
      <c r="U227" s="9"/>
      <c r="V227" s="9"/>
      <c r="W227" s="9">
        <f>SUM(Table1[[#This Row],[ARes1]:[ARes8]])</f>
        <v>0</v>
      </c>
      <c r="X227" s="9"/>
      <c r="Y227" s="9"/>
      <c r="Z227" s="9"/>
      <c r="AA227" s="9"/>
      <c r="AB227" s="9"/>
      <c r="AC227" s="9"/>
      <c r="AD227" s="9"/>
      <c r="AE227" s="9"/>
      <c r="AF227" s="26">
        <f>SUM(Table1[[#This Row],[ACap1]:[ACap4]])</f>
        <v>0</v>
      </c>
      <c r="AG227" s="9"/>
      <c r="AH227" s="9"/>
      <c r="AI227" s="9"/>
      <c r="AJ227" s="9"/>
      <c r="AK227" s="26">
        <f>Table1[[#This Row],[AJustot]]+Table1[[#This Row],[ASustot]]+Table1[[#This Row],[ARestot]]+Table1[[#This Row],[ACaptot]]</f>
        <v>0</v>
      </c>
      <c r="AL227" s="9">
        <f>Table1[[#This Row],[Aprice]]+Table1[[#This Row],[ANPCtot]]</f>
        <v>0</v>
      </c>
      <c r="AM227" s="9" t="e">
        <f>Table1[[#This Row],[ANPCtot]]/Table1[[#This Row],[APTot]]</f>
        <v>#DIV/0!</v>
      </c>
      <c r="AN227" s="9"/>
      <c r="AO227" s="9">
        <f>SUM(Table1[[#This Row],[PQJus1]:[PQJus4]])</f>
        <v>0</v>
      </c>
      <c r="AP227" s="9"/>
      <c r="AQ227" s="9"/>
      <c r="AR227" s="9"/>
      <c r="AS227" s="9"/>
      <c r="AT227" s="9">
        <f>SUM(Table1[[#This Row],[PQSus1]:[PQSus3]])</f>
        <v>0</v>
      </c>
      <c r="AU227" s="9"/>
      <c r="AV227" s="9"/>
      <c r="AW227" s="9"/>
      <c r="AX227" s="9">
        <f>SUM(Table1[[#This Row],[PQRes1]:[PQRes8]])</f>
        <v>0</v>
      </c>
      <c r="AY227" s="9"/>
      <c r="AZ227" s="9"/>
      <c r="BA227" s="9"/>
      <c r="BB227" s="9"/>
      <c r="BC227" s="9"/>
      <c r="BD227" s="9"/>
      <c r="BE227" s="9"/>
      <c r="BF227" s="9"/>
      <c r="BG227" s="26">
        <f>SUM(Table1[[#This Row],[PQCap1]:[PQCap4]])</f>
        <v>0</v>
      </c>
      <c r="BH227" s="9"/>
      <c r="BI227" s="9"/>
      <c r="BJ227" s="9"/>
      <c r="BK227" s="9"/>
      <c r="BL227" s="26">
        <f>Table1[[#This Row],[PQJustot]]+Table1[[#This Row],[PQSustot]]+Table1[[#This Row],[PQRestot]]+Table1[[#This Row],[PQCaptot]]</f>
        <v>0</v>
      </c>
      <c r="BM227" s="9"/>
      <c r="BN227" s="9"/>
      <c r="BO227" s="9"/>
      <c r="BP227" s="9">
        <v>15500</v>
      </c>
      <c r="BQ227" s="9"/>
      <c r="BR227" s="9"/>
      <c r="BS227" s="9"/>
      <c r="BT227" s="9"/>
    </row>
    <row r="228" spans="1:72" ht="13.05" customHeight="1" x14ac:dyDescent="0.3">
      <c r="A228" s="9" t="s">
        <v>458</v>
      </c>
      <c r="B228" s="9" t="s">
        <v>468</v>
      </c>
      <c r="C228" s="9">
        <v>43</v>
      </c>
      <c r="D228" s="9" t="s">
        <v>9</v>
      </c>
      <c r="E228" s="9" t="s">
        <v>51</v>
      </c>
      <c r="F228" s="9" t="s">
        <v>265</v>
      </c>
      <c r="G228" s="12">
        <v>47209</v>
      </c>
      <c r="H228" s="9">
        <v>2000</v>
      </c>
      <c r="I228" s="13"/>
      <c r="J228" s="9"/>
      <c r="K228" s="9" t="s">
        <v>266</v>
      </c>
      <c r="L228" s="9">
        <v>0</v>
      </c>
      <c r="M228" s="9"/>
      <c r="N228" s="9">
        <f>SUM(Table1[[#This Row],[AJus1]:[AJus4]])</f>
        <v>0</v>
      </c>
      <c r="O228" s="9"/>
      <c r="P228" s="9"/>
      <c r="Q228" s="9"/>
      <c r="R228" s="9"/>
      <c r="S228" s="9">
        <f>SUM(Table1[[#This Row],[ASus1]:[ASus3]])</f>
        <v>0</v>
      </c>
      <c r="T228" s="9"/>
      <c r="U228" s="9"/>
      <c r="V228" s="9"/>
      <c r="W228" s="9">
        <f>SUM(Table1[[#This Row],[ARes1]:[ARes8]])</f>
        <v>0</v>
      </c>
      <c r="X228" s="9"/>
      <c r="Y228" s="9"/>
      <c r="Z228" s="9"/>
      <c r="AA228" s="9"/>
      <c r="AB228" s="9"/>
      <c r="AC228" s="9"/>
      <c r="AD228" s="9"/>
      <c r="AE228" s="9"/>
      <c r="AF228" s="26">
        <f>SUM(Table1[[#This Row],[ACap1]:[ACap4]])</f>
        <v>0</v>
      </c>
      <c r="AG228" s="9"/>
      <c r="AH228" s="9"/>
      <c r="AI228" s="9"/>
      <c r="AJ228" s="9"/>
      <c r="AK228" s="26">
        <f>Table1[[#This Row],[AJustot]]+Table1[[#This Row],[ASustot]]+Table1[[#This Row],[ARestot]]+Table1[[#This Row],[ACaptot]]</f>
        <v>0</v>
      </c>
      <c r="AL228" s="9">
        <f>Table1[[#This Row],[Aprice]]+Table1[[#This Row],[ANPCtot]]</f>
        <v>0</v>
      </c>
      <c r="AM228" s="9" t="e">
        <f>Table1[[#This Row],[ANPCtot]]/Table1[[#This Row],[APTot]]</f>
        <v>#DIV/0!</v>
      </c>
      <c r="AN228" s="9"/>
      <c r="AO228" s="9">
        <f>SUM(Table1[[#This Row],[PQJus1]:[PQJus4]])</f>
        <v>0</v>
      </c>
      <c r="AP228" s="9"/>
      <c r="AQ228" s="9"/>
      <c r="AR228" s="9"/>
      <c r="AS228" s="9"/>
      <c r="AT228" s="9">
        <f>SUM(Table1[[#This Row],[PQSus1]:[PQSus3]])</f>
        <v>0</v>
      </c>
      <c r="AU228" s="9"/>
      <c r="AV228" s="9"/>
      <c r="AW228" s="9"/>
      <c r="AX228" s="9">
        <f>SUM(Table1[[#This Row],[PQRes1]:[PQRes8]])</f>
        <v>0</v>
      </c>
      <c r="AY228" s="9"/>
      <c r="AZ228" s="9"/>
      <c r="BA228" s="9"/>
      <c r="BB228" s="9"/>
      <c r="BC228" s="9"/>
      <c r="BD228" s="9"/>
      <c r="BE228" s="9"/>
      <c r="BF228" s="9"/>
      <c r="BG228" s="26">
        <f>SUM(Table1[[#This Row],[PQCap1]:[PQCap4]])</f>
        <v>0</v>
      </c>
      <c r="BH228" s="9"/>
      <c r="BI228" s="9"/>
      <c r="BJ228" s="9"/>
      <c r="BK228" s="9"/>
      <c r="BL228" s="26">
        <f>Table1[[#This Row],[PQJustot]]+Table1[[#This Row],[PQSustot]]+Table1[[#This Row],[PQRestot]]+Table1[[#This Row],[PQCaptot]]</f>
        <v>0</v>
      </c>
      <c r="BM228" s="9"/>
      <c r="BN228" s="9"/>
      <c r="BO228" s="9"/>
      <c r="BP228" s="9">
        <v>15500</v>
      </c>
      <c r="BQ228" s="9"/>
      <c r="BR228" s="9"/>
      <c r="BS228" s="9"/>
      <c r="BT228" s="9"/>
    </row>
    <row r="229" spans="1:72" ht="13.05" customHeight="1" x14ac:dyDescent="0.3">
      <c r="A229" s="9" t="s">
        <v>539</v>
      </c>
      <c r="B229" s="9" t="s">
        <v>541</v>
      </c>
      <c r="C229" s="9">
        <v>12</v>
      </c>
      <c r="D229" s="9" t="s">
        <v>13</v>
      </c>
      <c r="E229" s="9" t="s">
        <v>164</v>
      </c>
      <c r="F229" s="9" t="s">
        <v>265</v>
      </c>
      <c r="G229" s="12">
        <v>47270</v>
      </c>
      <c r="H229" s="9">
        <v>2000</v>
      </c>
      <c r="I229" s="13" t="s">
        <v>268</v>
      </c>
      <c r="J229" s="9"/>
      <c r="K229" s="9" t="s">
        <v>266</v>
      </c>
      <c r="L229" s="9">
        <v>0</v>
      </c>
      <c r="M229" s="9"/>
      <c r="N229" s="9">
        <f>SUM(Table1[[#This Row],[AJus1]:[AJus4]])</f>
        <v>0</v>
      </c>
      <c r="O229" s="9"/>
      <c r="P229" s="9"/>
      <c r="Q229" s="9"/>
      <c r="R229" s="9"/>
      <c r="S229" s="9">
        <f>SUM(Table1[[#This Row],[ASus1]:[ASus3]])</f>
        <v>0</v>
      </c>
      <c r="T229" s="9"/>
      <c r="U229" s="9"/>
      <c r="V229" s="9"/>
      <c r="W229" s="9">
        <f>SUM(Table1[[#This Row],[ARes1]:[ARes8]])</f>
        <v>0</v>
      </c>
      <c r="X229" s="9"/>
      <c r="Y229" s="9"/>
      <c r="Z229" s="9"/>
      <c r="AA229" s="9"/>
      <c r="AB229" s="9"/>
      <c r="AC229" s="9"/>
      <c r="AD229" s="9"/>
      <c r="AE229" s="9"/>
      <c r="AF229" s="26">
        <f>SUM(Table1[[#This Row],[ACap1]:[ACap4]])</f>
        <v>0</v>
      </c>
      <c r="AG229" s="9"/>
      <c r="AH229" s="9"/>
      <c r="AI229" s="9"/>
      <c r="AJ229" s="9"/>
      <c r="AK229" s="26">
        <f>Table1[[#This Row],[AJustot]]+Table1[[#This Row],[ASustot]]+Table1[[#This Row],[ARestot]]+Table1[[#This Row],[ACaptot]]</f>
        <v>0</v>
      </c>
      <c r="AL229" s="9">
        <f>Table1[[#This Row],[Aprice]]+Table1[[#This Row],[ANPCtot]]</f>
        <v>0</v>
      </c>
      <c r="AM229" s="9" t="e">
        <f>Table1[[#This Row],[ANPCtot]]/Table1[[#This Row],[APTot]]</f>
        <v>#DIV/0!</v>
      </c>
      <c r="AN229" s="9"/>
      <c r="AO229" s="9">
        <f>SUM(Table1[[#This Row],[PQJus1]:[PQJus4]])</f>
        <v>0</v>
      </c>
      <c r="AP229" s="9"/>
      <c r="AQ229" s="9"/>
      <c r="AR229" s="9"/>
      <c r="AS229" s="9"/>
      <c r="AT229" s="9">
        <f>SUM(Table1[[#This Row],[PQSus1]:[PQSus3]])</f>
        <v>0</v>
      </c>
      <c r="AU229" s="9"/>
      <c r="AV229" s="9"/>
      <c r="AW229" s="9"/>
      <c r="AX229" s="9">
        <f>SUM(Table1[[#This Row],[PQRes1]:[PQRes8]])</f>
        <v>0</v>
      </c>
      <c r="AY229" s="9"/>
      <c r="AZ229" s="9"/>
      <c r="BA229" s="9"/>
      <c r="BB229" s="9"/>
      <c r="BC229" s="9"/>
      <c r="BD229" s="9"/>
      <c r="BE229" s="9"/>
      <c r="BF229" s="9"/>
      <c r="BG229" s="26">
        <f>SUM(Table1[[#This Row],[PQCap1]:[PQCap4]])</f>
        <v>0</v>
      </c>
      <c r="BH229" s="9"/>
      <c r="BI229" s="9"/>
      <c r="BJ229" s="9"/>
      <c r="BK229" s="9"/>
      <c r="BL229" s="26">
        <f>Table1[[#This Row],[PQJustot]]+Table1[[#This Row],[PQSustot]]+Table1[[#This Row],[PQRestot]]+Table1[[#This Row],[PQCaptot]]</f>
        <v>0</v>
      </c>
      <c r="BM229" s="9"/>
      <c r="BN229" s="9"/>
      <c r="BO229" s="9"/>
      <c r="BP229" s="9">
        <v>4300</v>
      </c>
      <c r="BQ229" s="9"/>
      <c r="BR229" s="9"/>
      <c r="BS229" s="9"/>
      <c r="BT229" s="9"/>
    </row>
    <row r="230" spans="1:72" ht="13.05" customHeight="1" x14ac:dyDescent="0.3">
      <c r="A230" s="9" t="s">
        <v>459</v>
      </c>
      <c r="B230" s="9" t="s">
        <v>468</v>
      </c>
      <c r="C230" s="9">
        <v>44</v>
      </c>
      <c r="D230" s="9" t="s">
        <v>9</v>
      </c>
      <c r="E230" s="9" t="s">
        <v>52</v>
      </c>
      <c r="F230" s="9" t="s">
        <v>265</v>
      </c>
      <c r="G230" s="12">
        <v>47362</v>
      </c>
      <c r="H230" s="9">
        <v>2000</v>
      </c>
      <c r="I230" s="13"/>
      <c r="J230" s="9"/>
      <c r="K230" s="9" t="s">
        <v>266</v>
      </c>
      <c r="L230" s="9">
        <v>0</v>
      </c>
      <c r="M230" s="9"/>
      <c r="N230" s="9">
        <f>SUM(Table1[[#This Row],[AJus1]:[AJus4]])</f>
        <v>0</v>
      </c>
      <c r="O230" s="9"/>
      <c r="P230" s="9"/>
      <c r="Q230" s="9"/>
      <c r="R230" s="9"/>
      <c r="S230" s="9">
        <f>SUM(Table1[[#This Row],[ASus1]:[ASus3]])</f>
        <v>0</v>
      </c>
      <c r="T230" s="9"/>
      <c r="U230" s="9"/>
      <c r="V230" s="9"/>
      <c r="W230" s="9">
        <f>SUM(Table1[[#This Row],[ARes1]:[ARes8]])</f>
        <v>0</v>
      </c>
      <c r="X230" s="9"/>
      <c r="Y230" s="9"/>
      <c r="Z230" s="9"/>
      <c r="AA230" s="9"/>
      <c r="AB230" s="9"/>
      <c r="AC230" s="9"/>
      <c r="AD230" s="9"/>
      <c r="AE230" s="9"/>
      <c r="AF230" s="26">
        <f>SUM(Table1[[#This Row],[ACap1]:[ACap4]])</f>
        <v>0</v>
      </c>
      <c r="AG230" s="9"/>
      <c r="AH230" s="9"/>
      <c r="AI230" s="9"/>
      <c r="AJ230" s="9"/>
      <c r="AK230" s="26">
        <f>Table1[[#This Row],[AJustot]]+Table1[[#This Row],[ASustot]]+Table1[[#This Row],[ARestot]]+Table1[[#This Row],[ACaptot]]</f>
        <v>0</v>
      </c>
      <c r="AL230" s="9">
        <f>Table1[[#This Row],[Aprice]]+Table1[[#This Row],[ANPCtot]]</f>
        <v>0</v>
      </c>
      <c r="AM230" s="9" t="e">
        <f>Table1[[#This Row],[ANPCtot]]/Table1[[#This Row],[APTot]]</f>
        <v>#DIV/0!</v>
      </c>
      <c r="AN230" s="9"/>
      <c r="AO230" s="9">
        <f>SUM(Table1[[#This Row],[PQJus1]:[PQJus4]])</f>
        <v>0</v>
      </c>
      <c r="AP230" s="9"/>
      <c r="AQ230" s="9"/>
      <c r="AR230" s="9"/>
      <c r="AS230" s="9"/>
      <c r="AT230" s="9">
        <f>SUM(Table1[[#This Row],[PQSus1]:[PQSus3]])</f>
        <v>0</v>
      </c>
      <c r="AU230" s="9"/>
      <c r="AV230" s="9"/>
      <c r="AW230" s="9"/>
      <c r="AX230" s="9">
        <f>SUM(Table1[[#This Row],[PQRes1]:[PQRes8]])</f>
        <v>0</v>
      </c>
      <c r="AY230" s="9"/>
      <c r="AZ230" s="9"/>
      <c r="BA230" s="9"/>
      <c r="BB230" s="9"/>
      <c r="BC230" s="9"/>
      <c r="BD230" s="9"/>
      <c r="BE230" s="9"/>
      <c r="BF230" s="9"/>
      <c r="BG230" s="26">
        <f>SUM(Table1[[#This Row],[PQCap1]:[PQCap4]])</f>
        <v>0</v>
      </c>
      <c r="BH230" s="9"/>
      <c r="BI230" s="9"/>
      <c r="BJ230" s="9"/>
      <c r="BK230" s="9"/>
      <c r="BL230" s="26">
        <f>Table1[[#This Row],[PQJustot]]+Table1[[#This Row],[PQSustot]]+Table1[[#This Row],[PQRestot]]+Table1[[#This Row],[PQCaptot]]</f>
        <v>0</v>
      </c>
      <c r="BM230" s="9"/>
      <c r="BN230" s="9"/>
      <c r="BO230" s="9"/>
      <c r="BP230" s="9">
        <v>15500</v>
      </c>
      <c r="BQ230" s="9"/>
      <c r="BR230" s="9"/>
      <c r="BS230" s="9"/>
      <c r="BT230" s="9"/>
    </row>
    <row r="231" spans="1:72" ht="13.05" customHeight="1" x14ac:dyDescent="0.3">
      <c r="A231" s="9" t="s">
        <v>460</v>
      </c>
      <c r="B231" s="9" t="s">
        <v>468</v>
      </c>
      <c r="C231" s="9">
        <v>45</v>
      </c>
      <c r="D231" s="9" t="s">
        <v>9</v>
      </c>
      <c r="E231" s="9" t="s">
        <v>53</v>
      </c>
      <c r="F231" s="9" t="s">
        <v>265</v>
      </c>
      <c r="G231" s="12">
        <v>47362</v>
      </c>
      <c r="H231" s="9">
        <v>2000</v>
      </c>
      <c r="I231" s="13"/>
      <c r="J231" s="9"/>
      <c r="K231" s="9" t="s">
        <v>266</v>
      </c>
      <c r="L231" s="9">
        <v>0</v>
      </c>
      <c r="M231" s="9"/>
      <c r="N231" s="9">
        <f>SUM(Table1[[#This Row],[AJus1]:[AJus4]])</f>
        <v>0</v>
      </c>
      <c r="O231" s="9"/>
      <c r="P231" s="9"/>
      <c r="Q231" s="9"/>
      <c r="R231" s="9"/>
      <c r="S231" s="9">
        <f>SUM(Table1[[#This Row],[ASus1]:[ASus3]])</f>
        <v>0</v>
      </c>
      <c r="T231" s="9"/>
      <c r="U231" s="9"/>
      <c r="V231" s="9"/>
      <c r="W231" s="9">
        <f>SUM(Table1[[#This Row],[ARes1]:[ARes8]])</f>
        <v>0</v>
      </c>
      <c r="X231" s="9"/>
      <c r="Y231" s="9"/>
      <c r="Z231" s="9"/>
      <c r="AA231" s="9"/>
      <c r="AB231" s="9"/>
      <c r="AC231" s="9"/>
      <c r="AD231" s="9"/>
      <c r="AE231" s="9"/>
      <c r="AF231" s="26">
        <f>SUM(Table1[[#This Row],[ACap1]:[ACap4]])</f>
        <v>0</v>
      </c>
      <c r="AG231" s="9"/>
      <c r="AH231" s="9"/>
      <c r="AI231" s="9"/>
      <c r="AJ231" s="9"/>
      <c r="AK231" s="26">
        <f>Table1[[#This Row],[AJustot]]+Table1[[#This Row],[ASustot]]+Table1[[#This Row],[ARestot]]+Table1[[#This Row],[ACaptot]]</f>
        <v>0</v>
      </c>
      <c r="AL231" s="9">
        <f>Table1[[#This Row],[Aprice]]+Table1[[#This Row],[ANPCtot]]</f>
        <v>0</v>
      </c>
      <c r="AM231" s="9" t="e">
        <f>Table1[[#This Row],[ANPCtot]]/Table1[[#This Row],[APTot]]</f>
        <v>#DIV/0!</v>
      </c>
      <c r="AN231" s="9"/>
      <c r="AO231" s="9">
        <f>SUM(Table1[[#This Row],[PQJus1]:[PQJus4]])</f>
        <v>0</v>
      </c>
      <c r="AP231" s="9"/>
      <c r="AQ231" s="9"/>
      <c r="AR231" s="9"/>
      <c r="AS231" s="9"/>
      <c r="AT231" s="9">
        <f>SUM(Table1[[#This Row],[PQSus1]:[PQSus3]])</f>
        <v>0</v>
      </c>
      <c r="AU231" s="9"/>
      <c r="AV231" s="9"/>
      <c r="AW231" s="9"/>
      <c r="AX231" s="9">
        <f>SUM(Table1[[#This Row],[PQRes1]:[PQRes8]])</f>
        <v>0</v>
      </c>
      <c r="AY231" s="9"/>
      <c r="AZ231" s="9"/>
      <c r="BA231" s="9"/>
      <c r="BB231" s="9"/>
      <c r="BC231" s="9"/>
      <c r="BD231" s="9"/>
      <c r="BE231" s="9"/>
      <c r="BF231" s="9"/>
      <c r="BG231" s="26">
        <f>SUM(Table1[[#This Row],[PQCap1]:[PQCap4]])</f>
        <v>0</v>
      </c>
      <c r="BH231" s="9"/>
      <c r="BI231" s="9"/>
      <c r="BJ231" s="9"/>
      <c r="BK231" s="9"/>
      <c r="BL231" s="26">
        <f>Table1[[#This Row],[PQJustot]]+Table1[[#This Row],[PQSustot]]+Table1[[#This Row],[PQRestot]]+Table1[[#This Row],[PQCaptot]]</f>
        <v>0</v>
      </c>
      <c r="BM231" s="9"/>
      <c r="BN231" s="9"/>
      <c r="BO231" s="9"/>
      <c r="BP231" s="9">
        <v>15500</v>
      </c>
      <c r="BQ231" s="9"/>
      <c r="BR231" s="9"/>
      <c r="BS231" s="9"/>
      <c r="BT231" s="9"/>
    </row>
    <row r="232" spans="1:72" ht="13.05" customHeight="1" x14ac:dyDescent="0.3">
      <c r="A232" s="9" t="s">
        <v>479</v>
      </c>
      <c r="B232" s="9" t="s">
        <v>482</v>
      </c>
      <c r="C232" s="9">
        <v>8</v>
      </c>
      <c r="D232" s="9" t="s">
        <v>6</v>
      </c>
      <c r="E232" s="9" t="s">
        <v>25</v>
      </c>
      <c r="F232" s="9" t="s">
        <v>265</v>
      </c>
      <c r="G232" s="12">
        <v>47453</v>
      </c>
      <c r="H232" s="9">
        <v>2000</v>
      </c>
      <c r="I232" s="13"/>
      <c r="J232" s="9"/>
      <c r="K232" s="9" t="s">
        <v>266</v>
      </c>
      <c r="L232" s="9">
        <v>0</v>
      </c>
      <c r="M232" s="9"/>
      <c r="N232" s="9">
        <f>SUM(Table1[[#This Row],[AJus1]:[AJus4]])</f>
        <v>0</v>
      </c>
      <c r="O232" s="9"/>
      <c r="P232" s="9"/>
      <c r="Q232" s="9"/>
      <c r="R232" s="9"/>
      <c r="S232" s="9">
        <f>SUM(Table1[[#This Row],[ASus1]:[ASus3]])</f>
        <v>0</v>
      </c>
      <c r="T232" s="9"/>
      <c r="U232" s="9"/>
      <c r="V232" s="9"/>
      <c r="W232" s="9">
        <f>SUM(Table1[[#This Row],[ARes1]:[ARes8]])</f>
        <v>0</v>
      </c>
      <c r="X232" s="9"/>
      <c r="Y232" s="9"/>
      <c r="Z232" s="9"/>
      <c r="AA232" s="9"/>
      <c r="AB232" s="9"/>
      <c r="AC232" s="9"/>
      <c r="AD232" s="9"/>
      <c r="AE232" s="9"/>
      <c r="AF232" s="26">
        <f>SUM(Table1[[#This Row],[ACap1]:[ACap4]])</f>
        <v>0</v>
      </c>
      <c r="AG232" s="9"/>
      <c r="AH232" s="9"/>
      <c r="AI232" s="9"/>
      <c r="AJ232" s="9"/>
      <c r="AK232" s="26">
        <f>Table1[[#This Row],[AJustot]]+Table1[[#This Row],[ASustot]]+Table1[[#This Row],[ARestot]]+Table1[[#This Row],[ACaptot]]</f>
        <v>0</v>
      </c>
      <c r="AL232" s="9">
        <f>Table1[[#This Row],[Aprice]]+Table1[[#This Row],[ANPCtot]]</f>
        <v>0</v>
      </c>
      <c r="AM232" s="9" t="e">
        <f>Table1[[#This Row],[ANPCtot]]/Table1[[#This Row],[APTot]]</f>
        <v>#DIV/0!</v>
      </c>
      <c r="AN232" s="9"/>
      <c r="AO232" s="9">
        <f>SUM(Table1[[#This Row],[PQJus1]:[PQJus4]])</f>
        <v>0</v>
      </c>
      <c r="AP232" s="9"/>
      <c r="AQ232" s="9"/>
      <c r="AR232" s="9"/>
      <c r="AS232" s="9"/>
      <c r="AT232" s="9">
        <f>SUM(Table1[[#This Row],[PQSus1]:[PQSus3]])</f>
        <v>0</v>
      </c>
      <c r="AU232" s="9"/>
      <c r="AV232" s="9"/>
      <c r="AW232" s="9"/>
      <c r="AX232" s="9">
        <f>SUM(Table1[[#This Row],[PQRes1]:[PQRes8]])</f>
        <v>0</v>
      </c>
      <c r="AY232" s="9"/>
      <c r="AZ232" s="9"/>
      <c r="BA232" s="9"/>
      <c r="BB232" s="9"/>
      <c r="BC232" s="9"/>
      <c r="BD232" s="9"/>
      <c r="BE232" s="9"/>
      <c r="BF232" s="9"/>
      <c r="BG232" s="26">
        <f>SUM(Table1[[#This Row],[PQCap1]:[PQCap4]])</f>
        <v>0</v>
      </c>
      <c r="BH232" s="9"/>
      <c r="BI232" s="9"/>
      <c r="BJ232" s="9"/>
      <c r="BK232" s="9"/>
      <c r="BL232" s="26">
        <f>Table1[[#This Row],[PQJustot]]+Table1[[#This Row],[PQSustot]]+Table1[[#This Row],[PQRestot]]+Table1[[#This Row],[PQCaptot]]</f>
        <v>0</v>
      </c>
      <c r="BM232" s="9"/>
      <c r="BN232" s="9"/>
      <c r="BO232" s="9"/>
      <c r="BP232" s="9">
        <v>25</v>
      </c>
      <c r="BQ232" s="9"/>
      <c r="BR232" s="9"/>
      <c r="BS232" s="9"/>
      <c r="BT232" s="9"/>
    </row>
    <row r="233" spans="1:72" ht="13.05" customHeight="1" x14ac:dyDescent="0.3">
      <c r="A233" s="9" t="s">
        <v>461</v>
      </c>
      <c r="B233" s="9" t="s">
        <v>468</v>
      </c>
      <c r="C233" s="9">
        <v>46</v>
      </c>
      <c r="D233" s="9" t="s">
        <v>9</v>
      </c>
      <c r="E233" s="9" t="s">
        <v>26</v>
      </c>
      <c r="F233" s="9" t="s">
        <v>265</v>
      </c>
      <c r="G233" s="12">
        <v>47574</v>
      </c>
      <c r="H233" s="9">
        <v>300</v>
      </c>
      <c r="I233" s="13"/>
      <c r="J233" s="9"/>
      <c r="K233" s="9" t="s">
        <v>266</v>
      </c>
      <c r="L233" s="9">
        <v>0</v>
      </c>
      <c r="M233" s="9"/>
      <c r="N233" s="9">
        <f>SUM(Table1[[#This Row],[AJus1]:[AJus4]])</f>
        <v>0</v>
      </c>
      <c r="O233" s="9"/>
      <c r="P233" s="9"/>
      <c r="Q233" s="9"/>
      <c r="R233" s="9"/>
      <c r="S233" s="9">
        <f>SUM(Table1[[#This Row],[ASus1]:[ASus3]])</f>
        <v>0</v>
      </c>
      <c r="T233" s="9"/>
      <c r="U233" s="9"/>
      <c r="V233" s="9"/>
      <c r="W233" s="9">
        <f>SUM(Table1[[#This Row],[ARes1]:[ARes8]])</f>
        <v>0</v>
      </c>
      <c r="X233" s="9"/>
      <c r="Y233" s="9"/>
      <c r="Z233" s="9"/>
      <c r="AA233" s="9"/>
      <c r="AB233" s="9"/>
      <c r="AC233" s="9"/>
      <c r="AD233" s="9"/>
      <c r="AE233" s="9"/>
      <c r="AF233" s="26">
        <f>SUM(Table1[[#This Row],[ACap1]:[ACap4]])</f>
        <v>0</v>
      </c>
      <c r="AG233" s="9"/>
      <c r="AH233" s="9"/>
      <c r="AI233" s="9"/>
      <c r="AJ233" s="9"/>
      <c r="AK233" s="26">
        <f>Table1[[#This Row],[AJustot]]+Table1[[#This Row],[ASustot]]+Table1[[#This Row],[ARestot]]+Table1[[#This Row],[ACaptot]]</f>
        <v>0</v>
      </c>
      <c r="AL233" s="9">
        <f>Table1[[#This Row],[Aprice]]+Table1[[#This Row],[ANPCtot]]</f>
        <v>0</v>
      </c>
      <c r="AM233" s="9" t="e">
        <f>Table1[[#This Row],[ANPCtot]]/Table1[[#This Row],[APTot]]</f>
        <v>#DIV/0!</v>
      </c>
      <c r="AN233" s="9"/>
      <c r="AO233" s="9">
        <f>SUM(Table1[[#This Row],[PQJus1]:[PQJus4]])</f>
        <v>0</v>
      </c>
      <c r="AP233" s="9"/>
      <c r="AQ233" s="9"/>
      <c r="AR233" s="9"/>
      <c r="AS233" s="9"/>
      <c r="AT233" s="9">
        <f>SUM(Table1[[#This Row],[PQSus1]:[PQSus3]])</f>
        <v>0</v>
      </c>
      <c r="AU233" s="9"/>
      <c r="AV233" s="9"/>
      <c r="AW233" s="9"/>
      <c r="AX233" s="9">
        <f>SUM(Table1[[#This Row],[PQRes1]:[PQRes8]])</f>
        <v>0</v>
      </c>
      <c r="AY233" s="9"/>
      <c r="AZ233" s="9"/>
      <c r="BA233" s="9"/>
      <c r="BB233" s="9"/>
      <c r="BC233" s="9"/>
      <c r="BD233" s="9"/>
      <c r="BE233" s="9"/>
      <c r="BF233" s="9"/>
      <c r="BG233" s="26">
        <f>SUM(Table1[[#This Row],[PQCap1]:[PQCap4]])</f>
        <v>0</v>
      </c>
      <c r="BH233" s="9"/>
      <c r="BI233" s="9"/>
      <c r="BJ233" s="9"/>
      <c r="BK233" s="9"/>
      <c r="BL233" s="26">
        <f>Table1[[#This Row],[PQJustot]]+Table1[[#This Row],[PQSustot]]+Table1[[#This Row],[PQRestot]]+Table1[[#This Row],[PQCaptot]]</f>
        <v>0</v>
      </c>
      <c r="BM233" s="9"/>
      <c r="BN233" s="9"/>
      <c r="BO233" s="9"/>
      <c r="BP233" s="9">
        <v>16500</v>
      </c>
      <c r="BQ233" s="9"/>
      <c r="BR233" s="9"/>
      <c r="BS233" s="9"/>
      <c r="BT233" s="9"/>
    </row>
    <row r="234" spans="1:72" ht="13.05" customHeight="1" x14ac:dyDescent="0.3">
      <c r="A234" s="9" t="s">
        <v>462</v>
      </c>
      <c r="B234" s="9" t="s">
        <v>468</v>
      </c>
      <c r="C234" s="9">
        <v>47</v>
      </c>
      <c r="D234" s="9" t="s">
        <v>9</v>
      </c>
      <c r="E234" s="9" t="s">
        <v>54</v>
      </c>
      <c r="F234" s="9" t="s">
        <v>265</v>
      </c>
      <c r="G234" s="12">
        <v>47574</v>
      </c>
      <c r="H234" s="9">
        <v>2000</v>
      </c>
      <c r="I234" s="13"/>
      <c r="J234" s="9"/>
      <c r="K234" s="9" t="s">
        <v>266</v>
      </c>
      <c r="L234" s="9">
        <v>0</v>
      </c>
      <c r="M234" s="9"/>
      <c r="N234" s="9">
        <f>SUM(Table1[[#This Row],[AJus1]:[AJus4]])</f>
        <v>0</v>
      </c>
      <c r="O234" s="9"/>
      <c r="P234" s="9"/>
      <c r="Q234" s="9"/>
      <c r="R234" s="9"/>
      <c r="S234" s="9">
        <f>SUM(Table1[[#This Row],[ASus1]:[ASus3]])</f>
        <v>0</v>
      </c>
      <c r="T234" s="9"/>
      <c r="U234" s="9"/>
      <c r="V234" s="9"/>
      <c r="W234" s="9">
        <f>SUM(Table1[[#This Row],[ARes1]:[ARes8]])</f>
        <v>0</v>
      </c>
      <c r="X234" s="9"/>
      <c r="Y234" s="9"/>
      <c r="Z234" s="9"/>
      <c r="AA234" s="9"/>
      <c r="AB234" s="9"/>
      <c r="AC234" s="9"/>
      <c r="AD234" s="9"/>
      <c r="AE234" s="9"/>
      <c r="AF234" s="26">
        <f>SUM(Table1[[#This Row],[ACap1]:[ACap4]])</f>
        <v>0</v>
      </c>
      <c r="AG234" s="9"/>
      <c r="AH234" s="9"/>
      <c r="AI234" s="9"/>
      <c r="AJ234" s="9"/>
      <c r="AK234" s="26">
        <f>Table1[[#This Row],[AJustot]]+Table1[[#This Row],[ASustot]]+Table1[[#This Row],[ARestot]]+Table1[[#This Row],[ACaptot]]</f>
        <v>0</v>
      </c>
      <c r="AL234" s="9">
        <f>Table1[[#This Row],[Aprice]]+Table1[[#This Row],[ANPCtot]]</f>
        <v>0</v>
      </c>
      <c r="AM234" s="9" t="e">
        <f>Table1[[#This Row],[ANPCtot]]/Table1[[#This Row],[APTot]]</f>
        <v>#DIV/0!</v>
      </c>
      <c r="AN234" s="9"/>
      <c r="AO234" s="9">
        <f>SUM(Table1[[#This Row],[PQJus1]:[PQJus4]])</f>
        <v>0</v>
      </c>
      <c r="AP234" s="9"/>
      <c r="AQ234" s="9"/>
      <c r="AR234" s="9"/>
      <c r="AS234" s="9"/>
      <c r="AT234" s="9">
        <f>SUM(Table1[[#This Row],[PQSus1]:[PQSus3]])</f>
        <v>0</v>
      </c>
      <c r="AU234" s="9"/>
      <c r="AV234" s="9"/>
      <c r="AW234" s="9"/>
      <c r="AX234" s="9">
        <f>SUM(Table1[[#This Row],[PQRes1]:[PQRes8]])</f>
        <v>0</v>
      </c>
      <c r="AY234" s="9"/>
      <c r="AZ234" s="9"/>
      <c r="BA234" s="9"/>
      <c r="BB234" s="9"/>
      <c r="BC234" s="9"/>
      <c r="BD234" s="9"/>
      <c r="BE234" s="9"/>
      <c r="BF234" s="9"/>
      <c r="BG234" s="26">
        <f>SUM(Table1[[#This Row],[PQCap1]:[PQCap4]])</f>
        <v>0</v>
      </c>
      <c r="BH234" s="9"/>
      <c r="BI234" s="9"/>
      <c r="BJ234" s="9"/>
      <c r="BK234" s="9"/>
      <c r="BL234" s="26">
        <f>Table1[[#This Row],[PQJustot]]+Table1[[#This Row],[PQSustot]]+Table1[[#This Row],[PQRestot]]+Table1[[#This Row],[PQCaptot]]</f>
        <v>0</v>
      </c>
      <c r="BM234" s="9"/>
      <c r="BN234" s="9"/>
      <c r="BO234" s="9"/>
      <c r="BP234" s="9">
        <v>16500</v>
      </c>
      <c r="BQ234" s="9"/>
      <c r="BR234" s="9"/>
      <c r="BS234" s="9"/>
      <c r="BT234" s="9"/>
    </row>
    <row r="235" spans="1:72" ht="13.05" customHeight="1" x14ac:dyDescent="0.3">
      <c r="A235" s="9" t="s">
        <v>463</v>
      </c>
      <c r="B235" s="9" t="s">
        <v>468</v>
      </c>
      <c r="C235" s="9">
        <v>48</v>
      </c>
      <c r="D235" s="9" t="s">
        <v>9</v>
      </c>
      <c r="E235" s="9" t="s">
        <v>57</v>
      </c>
      <c r="F235" s="9" t="s">
        <v>265</v>
      </c>
      <c r="G235" s="12">
        <v>47727</v>
      </c>
      <c r="H235" s="9"/>
      <c r="I235" s="13"/>
      <c r="J235" s="9"/>
      <c r="K235" s="9" t="s">
        <v>266</v>
      </c>
      <c r="L235" s="9">
        <v>0</v>
      </c>
      <c r="M235" s="9"/>
      <c r="N235" s="9">
        <f>SUM(Table1[[#This Row],[AJus1]:[AJus4]])</f>
        <v>0</v>
      </c>
      <c r="O235" s="9"/>
      <c r="P235" s="9"/>
      <c r="Q235" s="9"/>
      <c r="R235" s="9"/>
      <c r="S235" s="9">
        <f>SUM(Table1[[#This Row],[ASus1]:[ASus3]])</f>
        <v>0</v>
      </c>
      <c r="T235" s="9"/>
      <c r="U235" s="9"/>
      <c r="V235" s="9"/>
      <c r="W235" s="9">
        <f>SUM(Table1[[#This Row],[ARes1]:[ARes8]])</f>
        <v>0</v>
      </c>
      <c r="X235" s="9"/>
      <c r="Y235" s="9"/>
      <c r="Z235" s="9"/>
      <c r="AA235" s="9"/>
      <c r="AB235" s="9"/>
      <c r="AC235" s="9"/>
      <c r="AD235" s="9"/>
      <c r="AE235" s="9"/>
      <c r="AF235" s="26">
        <f>SUM(Table1[[#This Row],[ACap1]:[ACap4]])</f>
        <v>0</v>
      </c>
      <c r="AG235" s="9"/>
      <c r="AH235" s="9"/>
      <c r="AI235" s="9"/>
      <c r="AJ235" s="9"/>
      <c r="AK235" s="26">
        <f>Table1[[#This Row],[AJustot]]+Table1[[#This Row],[ASustot]]+Table1[[#This Row],[ARestot]]+Table1[[#This Row],[ACaptot]]</f>
        <v>0</v>
      </c>
      <c r="AL235" s="9">
        <f>Table1[[#This Row],[Aprice]]+Table1[[#This Row],[ANPCtot]]</f>
        <v>0</v>
      </c>
      <c r="AM235" s="9" t="e">
        <f>Table1[[#This Row],[ANPCtot]]/Table1[[#This Row],[APTot]]</f>
        <v>#DIV/0!</v>
      </c>
      <c r="AN235" s="9"/>
      <c r="AO235" s="9">
        <f>SUM(Table1[[#This Row],[PQJus1]:[PQJus4]])</f>
        <v>0</v>
      </c>
      <c r="AP235" s="9"/>
      <c r="AQ235" s="9"/>
      <c r="AR235" s="9"/>
      <c r="AS235" s="9"/>
      <c r="AT235" s="9">
        <f>SUM(Table1[[#This Row],[PQSus1]:[PQSus3]])</f>
        <v>0</v>
      </c>
      <c r="AU235" s="9"/>
      <c r="AV235" s="9"/>
      <c r="AW235" s="9"/>
      <c r="AX235" s="9">
        <f>SUM(Table1[[#This Row],[PQRes1]:[PQRes8]])</f>
        <v>0</v>
      </c>
      <c r="AY235" s="9"/>
      <c r="AZ235" s="9"/>
      <c r="BA235" s="9"/>
      <c r="BB235" s="9"/>
      <c r="BC235" s="9"/>
      <c r="BD235" s="9"/>
      <c r="BE235" s="9"/>
      <c r="BF235" s="9"/>
      <c r="BG235" s="26">
        <f>SUM(Table1[[#This Row],[PQCap1]:[PQCap4]])</f>
        <v>0</v>
      </c>
      <c r="BH235" s="9"/>
      <c r="BI235" s="9"/>
      <c r="BJ235" s="9"/>
      <c r="BK235" s="9"/>
      <c r="BL235" s="26">
        <f>Table1[[#This Row],[PQJustot]]+Table1[[#This Row],[PQSustot]]+Table1[[#This Row],[PQRestot]]+Table1[[#This Row],[PQCaptot]]</f>
        <v>0</v>
      </c>
      <c r="BM235" s="9"/>
      <c r="BN235" s="9"/>
      <c r="BO235" s="9"/>
      <c r="BP235" s="9">
        <v>16500</v>
      </c>
      <c r="BQ235" s="9"/>
      <c r="BR235" s="9"/>
      <c r="BS235" s="9"/>
      <c r="BT235" s="9"/>
    </row>
    <row r="236" spans="1:72" ht="13.05" customHeight="1" x14ac:dyDescent="0.3">
      <c r="A236" s="9" t="s">
        <v>464</v>
      </c>
      <c r="B236" s="9" t="s">
        <v>468</v>
      </c>
      <c r="C236" s="9">
        <v>49</v>
      </c>
      <c r="D236" s="9" t="s">
        <v>9</v>
      </c>
      <c r="E236" s="9" t="s">
        <v>58</v>
      </c>
      <c r="F236" s="9" t="s">
        <v>265</v>
      </c>
      <c r="G236" s="12">
        <v>47727</v>
      </c>
      <c r="H236" s="9"/>
      <c r="I236" s="13"/>
      <c r="J236" s="9"/>
      <c r="K236" s="9" t="s">
        <v>266</v>
      </c>
      <c r="L236" s="9">
        <v>0</v>
      </c>
      <c r="M236" s="9"/>
      <c r="N236" s="9">
        <f>SUM(Table1[[#This Row],[AJus1]:[AJus4]])</f>
        <v>0</v>
      </c>
      <c r="O236" s="9"/>
      <c r="P236" s="9"/>
      <c r="Q236" s="9"/>
      <c r="R236" s="9"/>
      <c r="S236" s="9">
        <f>SUM(Table1[[#This Row],[ASus1]:[ASus3]])</f>
        <v>0</v>
      </c>
      <c r="T236" s="9"/>
      <c r="U236" s="9"/>
      <c r="V236" s="9"/>
      <c r="W236" s="9">
        <f>SUM(Table1[[#This Row],[ARes1]:[ARes8]])</f>
        <v>0</v>
      </c>
      <c r="X236" s="9"/>
      <c r="Y236" s="9"/>
      <c r="Z236" s="9"/>
      <c r="AA236" s="9"/>
      <c r="AB236" s="9"/>
      <c r="AC236" s="9"/>
      <c r="AD236" s="9"/>
      <c r="AE236" s="9"/>
      <c r="AF236" s="26">
        <f>SUM(Table1[[#This Row],[ACap1]:[ACap4]])</f>
        <v>0</v>
      </c>
      <c r="AG236" s="9"/>
      <c r="AH236" s="9"/>
      <c r="AI236" s="9"/>
      <c r="AJ236" s="9"/>
      <c r="AK236" s="26">
        <f>Table1[[#This Row],[AJustot]]+Table1[[#This Row],[ASustot]]+Table1[[#This Row],[ARestot]]+Table1[[#This Row],[ACaptot]]</f>
        <v>0</v>
      </c>
      <c r="AL236" s="9">
        <f>Table1[[#This Row],[Aprice]]+Table1[[#This Row],[ANPCtot]]</f>
        <v>0</v>
      </c>
      <c r="AM236" s="9" t="e">
        <f>Table1[[#This Row],[ANPCtot]]/Table1[[#This Row],[APTot]]</f>
        <v>#DIV/0!</v>
      </c>
      <c r="AN236" s="9"/>
      <c r="AO236" s="9">
        <f>SUM(Table1[[#This Row],[PQJus1]:[PQJus4]])</f>
        <v>0</v>
      </c>
      <c r="AP236" s="9"/>
      <c r="AQ236" s="9"/>
      <c r="AR236" s="9"/>
      <c r="AS236" s="9"/>
      <c r="AT236" s="9">
        <f>SUM(Table1[[#This Row],[PQSus1]:[PQSus3]])</f>
        <v>0</v>
      </c>
      <c r="AU236" s="9"/>
      <c r="AV236" s="9"/>
      <c r="AW236" s="9"/>
      <c r="AX236" s="9">
        <f>SUM(Table1[[#This Row],[PQRes1]:[PQRes8]])</f>
        <v>0</v>
      </c>
      <c r="AY236" s="9"/>
      <c r="AZ236" s="9"/>
      <c r="BA236" s="9"/>
      <c r="BB236" s="9"/>
      <c r="BC236" s="9"/>
      <c r="BD236" s="9"/>
      <c r="BE236" s="9"/>
      <c r="BF236" s="9"/>
      <c r="BG236" s="26">
        <f>SUM(Table1[[#This Row],[PQCap1]:[PQCap4]])</f>
        <v>0</v>
      </c>
      <c r="BH236" s="9"/>
      <c r="BI236" s="9"/>
      <c r="BJ236" s="9"/>
      <c r="BK236" s="9"/>
      <c r="BL236" s="26">
        <f>Table1[[#This Row],[PQJustot]]+Table1[[#This Row],[PQSustot]]+Table1[[#This Row],[PQRestot]]+Table1[[#This Row],[PQCaptot]]</f>
        <v>0</v>
      </c>
      <c r="BM236" s="9"/>
      <c r="BN236" s="9"/>
      <c r="BO236" s="9"/>
      <c r="BP236" s="9">
        <v>16500</v>
      </c>
      <c r="BQ236" s="9"/>
      <c r="BR236" s="9"/>
      <c r="BS236" s="9"/>
      <c r="BT236" s="9"/>
    </row>
    <row r="237" spans="1:72" ht="13.05" customHeight="1" x14ac:dyDescent="0.3">
      <c r="A237" s="9" t="s">
        <v>480</v>
      </c>
      <c r="B237" s="9" t="s">
        <v>482</v>
      </c>
      <c r="C237" s="9">
        <v>9</v>
      </c>
      <c r="D237" s="9" t="s">
        <v>6</v>
      </c>
      <c r="E237" s="9" t="s">
        <v>37</v>
      </c>
      <c r="F237" s="9" t="s">
        <v>265</v>
      </c>
      <c r="G237" s="12">
        <v>47818</v>
      </c>
      <c r="H237" s="9">
        <v>2000</v>
      </c>
      <c r="I237" s="13"/>
      <c r="J237" s="9"/>
      <c r="K237" s="9" t="s">
        <v>266</v>
      </c>
      <c r="L237" s="9">
        <v>0</v>
      </c>
      <c r="M237" s="9"/>
      <c r="N237" s="9">
        <f>SUM(Table1[[#This Row],[AJus1]:[AJus4]])</f>
        <v>0</v>
      </c>
      <c r="O237" s="9"/>
      <c r="P237" s="9"/>
      <c r="Q237" s="9"/>
      <c r="R237" s="9"/>
      <c r="S237" s="9">
        <f>SUM(Table1[[#This Row],[ASus1]:[ASus3]])</f>
        <v>0</v>
      </c>
      <c r="T237" s="9"/>
      <c r="U237" s="9"/>
      <c r="V237" s="9"/>
      <c r="W237" s="9">
        <f>SUM(Table1[[#This Row],[ARes1]:[ARes8]])</f>
        <v>0</v>
      </c>
      <c r="X237" s="9"/>
      <c r="Y237" s="9"/>
      <c r="Z237" s="9"/>
      <c r="AA237" s="9"/>
      <c r="AB237" s="9"/>
      <c r="AC237" s="9"/>
      <c r="AD237" s="9"/>
      <c r="AE237" s="9"/>
      <c r="AF237" s="26">
        <f>SUM(Table1[[#This Row],[ACap1]:[ACap4]])</f>
        <v>0</v>
      </c>
      <c r="AG237" s="9"/>
      <c r="AH237" s="9"/>
      <c r="AI237" s="9"/>
      <c r="AJ237" s="9"/>
      <c r="AK237" s="26">
        <f>Table1[[#This Row],[AJustot]]+Table1[[#This Row],[ASustot]]+Table1[[#This Row],[ARestot]]+Table1[[#This Row],[ACaptot]]</f>
        <v>0</v>
      </c>
      <c r="AL237" s="9">
        <f>Table1[[#This Row],[Aprice]]+Table1[[#This Row],[ANPCtot]]</f>
        <v>0</v>
      </c>
      <c r="AM237" s="9" t="e">
        <f>Table1[[#This Row],[ANPCtot]]/Table1[[#This Row],[APTot]]</f>
        <v>#DIV/0!</v>
      </c>
      <c r="AN237" s="9"/>
      <c r="AO237" s="9">
        <f>SUM(Table1[[#This Row],[PQJus1]:[PQJus4]])</f>
        <v>0</v>
      </c>
      <c r="AP237" s="9"/>
      <c r="AQ237" s="9"/>
      <c r="AR237" s="9"/>
      <c r="AS237" s="9"/>
      <c r="AT237" s="9">
        <f>SUM(Table1[[#This Row],[PQSus1]:[PQSus3]])</f>
        <v>0</v>
      </c>
      <c r="AU237" s="9"/>
      <c r="AV237" s="9"/>
      <c r="AW237" s="9"/>
      <c r="AX237" s="9">
        <f>SUM(Table1[[#This Row],[PQRes1]:[PQRes8]])</f>
        <v>0</v>
      </c>
      <c r="AY237" s="9"/>
      <c r="AZ237" s="9"/>
      <c r="BA237" s="9"/>
      <c r="BB237" s="9"/>
      <c r="BC237" s="9"/>
      <c r="BD237" s="9"/>
      <c r="BE237" s="9"/>
      <c r="BF237" s="9"/>
      <c r="BG237" s="26">
        <f>SUM(Table1[[#This Row],[PQCap1]:[PQCap4]])</f>
        <v>0</v>
      </c>
      <c r="BH237" s="9"/>
      <c r="BI237" s="9"/>
      <c r="BJ237" s="9"/>
      <c r="BK237" s="9"/>
      <c r="BL237" s="26">
        <f>Table1[[#This Row],[PQJustot]]+Table1[[#This Row],[PQSustot]]+Table1[[#This Row],[PQRestot]]+Table1[[#This Row],[PQCaptot]]</f>
        <v>0</v>
      </c>
      <c r="BM237" s="9"/>
      <c r="BN237" s="9"/>
      <c r="BO237" s="9"/>
      <c r="BP237" s="9">
        <v>180</v>
      </c>
      <c r="BQ237" s="9"/>
      <c r="BR237" s="9"/>
      <c r="BS237" s="9"/>
      <c r="BT237" s="9"/>
    </row>
    <row r="238" spans="1:72" ht="13.05" customHeight="1" x14ac:dyDescent="0.3">
      <c r="A238" s="9" t="s">
        <v>540</v>
      </c>
      <c r="B238" s="9" t="s">
        <v>541</v>
      </c>
      <c r="C238" s="9">
        <v>13</v>
      </c>
      <c r="D238" s="9" t="s">
        <v>13</v>
      </c>
      <c r="E238" s="9" t="s">
        <v>163</v>
      </c>
      <c r="F238" s="9" t="s">
        <v>265</v>
      </c>
      <c r="G238" s="12">
        <v>48000</v>
      </c>
      <c r="H238" s="9">
        <v>2000</v>
      </c>
      <c r="I238" s="13" t="s">
        <v>268</v>
      </c>
      <c r="J238" s="9"/>
      <c r="K238" s="9" t="s">
        <v>266</v>
      </c>
      <c r="L238" s="9">
        <v>0</v>
      </c>
      <c r="M238" s="9"/>
      <c r="N238" s="9">
        <f>SUM(Table1[[#This Row],[AJus1]:[AJus4]])</f>
        <v>0</v>
      </c>
      <c r="O238" s="9"/>
      <c r="P238" s="9"/>
      <c r="Q238" s="9"/>
      <c r="R238" s="9"/>
      <c r="S238" s="9">
        <f>SUM(Table1[[#This Row],[ASus1]:[ASus3]])</f>
        <v>0</v>
      </c>
      <c r="T238" s="9"/>
      <c r="U238" s="9"/>
      <c r="V238" s="9"/>
      <c r="W238" s="9">
        <f>SUM(Table1[[#This Row],[ARes1]:[ARes8]])</f>
        <v>0</v>
      </c>
      <c r="X238" s="9"/>
      <c r="Y238" s="9"/>
      <c r="Z238" s="9"/>
      <c r="AA238" s="9"/>
      <c r="AB238" s="9"/>
      <c r="AC238" s="9"/>
      <c r="AD238" s="9"/>
      <c r="AE238" s="9"/>
      <c r="AF238" s="26">
        <f>SUM(Table1[[#This Row],[ACap1]:[ACap4]])</f>
        <v>0</v>
      </c>
      <c r="AG238" s="9"/>
      <c r="AH238" s="9"/>
      <c r="AI238" s="9"/>
      <c r="AJ238" s="9"/>
      <c r="AK238" s="26">
        <f>Table1[[#This Row],[AJustot]]+Table1[[#This Row],[ASustot]]+Table1[[#This Row],[ARestot]]+Table1[[#This Row],[ACaptot]]</f>
        <v>0</v>
      </c>
      <c r="AL238" s="9">
        <f>Table1[[#This Row],[Aprice]]+Table1[[#This Row],[ANPCtot]]</f>
        <v>0</v>
      </c>
      <c r="AM238" s="9" t="e">
        <f>Table1[[#This Row],[ANPCtot]]/Table1[[#This Row],[APTot]]</f>
        <v>#DIV/0!</v>
      </c>
      <c r="AN238" s="9"/>
      <c r="AO238" s="9">
        <f>SUM(Table1[[#This Row],[PQJus1]:[PQJus4]])</f>
        <v>0</v>
      </c>
      <c r="AP238" s="9"/>
      <c r="AQ238" s="9"/>
      <c r="AR238" s="9"/>
      <c r="AS238" s="9"/>
      <c r="AT238" s="9">
        <f>SUM(Table1[[#This Row],[PQSus1]:[PQSus3]])</f>
        <v>0</v>
      </c>
      <c r="AU238" s="9"/>
      <c r="AV238" s="9"/>
      <c r="AW238" s="9"/>
      <c r="AX238" s="9">
        <f>SUM(Table1[[#This Row],[PQRes1]:[PQRes8]])</f>
        <v>0</v>
      </c>
      <c r="AY238" s="9"/>
      <c r="AZ238" s="9"/>
      <c r="BA238" s="9"/>
      <c r="BB238" s="9"/>
      <c r="BC238" s="9"/>
      <c r="BD238" s="9"/>
      <c r="BE238" s="9"/>
      <c r="BF238" s="9"/>
      <c r="BG238" s="26">
        <f>SUM(Table1[[#This Row],[PQCap1]:[PQCap4]])</f>
        <v>0</v>
      </c>
      <c r="BH238" s="9"/>
      <c r="BI238" s="9"/>
      <c r="BJ238" s="9"/>
      <c r="BK238" s="9"/>
      <c r="BL238" s="26">
        <f>Table1[[#This Row],[PQJustot]]+Table1[[#This Row],[PQSustot]]+Table1[[#This Row],[PQRestot]]+Table1[[#This Row],[PQCaptot]]</f>
        <v>0</v>
      </c>
      <c r="BM238" s="9"/>
      <c r="BN238" s="9"/>
      <c r="BO238" s="9"/>
      <c r="BP238" s="9"/>
      <c r="BQ238" s="9"/>
      <c r="BR238" s="9"/>
      <c r="BS238" s="9"/>
      <c r="BT238" s="9"/>
    </row>
    <row r="239" spans="1:72" ht="13.05" customHeight="1" x14ac:dyDescent="0.3">
      <c r="A239" s="9" t="s">
        <v>465</v>
      </c>
      <c r="B239" s="9" t="s">
        <v>468</v>
      </c>
      <c r="C239" s="9">
        <v>50</v>
      </c>
      <c r="D239" s="9" t="s">
        <v>9</v>
      </c>
      <c r="E239" s="9" t="s">
        <v>59</v>
      </c>
      <c r="F239" s="9" t="s">
        <v>265</v>
      </c>
      <c r="G239" s="12">
        <v>48092</v>
      </c>
      <c r="H239" s="9">
        <v>500</v>
      </c>
      <c r="I239" s="13"/>
      <c r="J239" s="9"/>
      <c r="K239" s="9" t="s">
        <v>266</v>
      </c>
      <c r="L239" s="9">
        <v>0</v>
      </c>
      <c r="M239" s="9"/>
      <c r="N239" s="9">
        <f>SUM(Table1[[#This Row],[AJus1]:[AJus4]])</f>
        <v>0</v>
      </c>
      <c r="O239" s="9"/>
      <c r="P239" s="9"/>
      <c r="Q239" s="9"/>
      <c r="R239" s="9"/>
      <c r="S239" s="9">
        <f>SUM(Table1[[#This Row],[ASus1]:[ASus3]])</f>
        <v>0</v>
      </c>
      <c r="T239" s="9"/>
      <c r="U239" s="9"/>
      <c r="V239" s="9"/>
      <c r="W239" s="9">
        <f>SUM(Table1[[#This Row],[ARes1]:[ARes8]])</f>
        <v>0</v>
      </c>
      <c r="X239" s="9"/>
      <c r="Y239" s="9"/>
      <c r="Z239" s="9"/>
      <c r="AA239" s="9"/>
      <c r="AB239" s="9"/>
      <c r="AC239" s="9"/>
      <c r="AD239" s="9"/>
      <c r="AE239" s="9"/>
      <c r="AF239" s="26">
        <f>SUM(Table1[[#This Row],[ACap1]:[ACap4]])</f>
        <v>0</v>
      </c>
      <c r="AG239" s="9"/>
      <c r="AH239" s="9"/>
      <c r="AI239" s="9"/>
      <c r="AJ239" s="9"/>
      <c r="AK239" s="26">
        <f>Table1[[#This Row],[AJustot]]+Table1[[#This Row],[ASustot]]+Table1[[#This Row],[ARestot]]+Table1[[#This Row],[ACaptot]]</f>
        <v>0</v>
      </c>
      <c r="AL239" s="9">
        <f>Table1[[#This Row],[Aprice]]+Table1[[#This Row],[ANPCtot]]</f>
        <v>0</v>
      </c>
      <c r="AM239" s="9" t="e">
        <f>Table1[[#This Row],[ANPCtot]]/Table1[[#This Row],[APTot]]</f>
        <v>#DIV/0!</v>
      </c>
      <c r="AN239" s="9"/>
      <c r="AO239" s="9">
        <f>SUM(Table1[[#This Row],[PQJus1]:[PQJus4]])</f>
        <v>0</v>
      </c>
      <c r="AP239" s="9"/>
      <c r="AQ239" s="9"/>
      <c r="AR239" s="9"/>
      <c r="AS239" s="9"/>
      <c r="AT239" s="9">
        <f>SUM(Table1[[#This Row],[PQSus1]:[PQSus3]])</f>
        <v>0</v>
      </c>
      <c r="AU239" s="9"/>
      <c r="AV239" s="9"/>
      <c r="AW239" s="9"/>
      <c r="AX239" s="9">
        <f>SUM(Table1[[#This Row],[PQRes1]:[PQRes8]])</f>
        <v>0</v>
      </c>
      <c r="AY239" s="9"/>
      <c r="AZ239" s="9"/>
      <c r="BA239" s="9"/>
      <c r="BB239" s="9"/>
      <c r="BC239" s="9"/>
      <c r="BD239" s="9"/>
      <c r="BE239" s="9"/>
      <c r="BF239" s="9"/>
      <c r="BG239" s="26">
        <f>SUM(Table1[[#This Row],[PQCap1]:[PQCap4]])</f>
        <v>0</v>
      </c>
      <c r="BH239" s="9"/>
      <c r="BI239" s="9"/>
      <c r="BJ239" s="9"/>
      <c r="BK239" s="9"/>
      <c r="BL239" s="26">
        <f>Table1[[#This Row],[PQJustot]]+Table1[[#This Row],[PQSustot]]+Table1[[#This Row],[PQRestot]]+Table1[[#This Row],[PQCaptot]]</f>
        <v>0</v>
      </c>
      <c r="BM239" s="9"/>
      <c r="BN239" s="9"/>
      <c r="BO239" s="9"/>
      <c r="BP239" s="9"/>
      <c r="BQ239" s="9"/>
      <c r="BR239" s="9"/>
      <c r="BS239" s="9"/>
      <c r="BT239" s="9"/>
    </row>
    <row r="240" spans="1:72" ht="13.05" customHeight="1" x14ac:dyDescent="0.3">
      <c r="A240" s="9" t="s">
        <v>481</v>
      </c>
      <c r="B240" s="9" t="s">
        <v>482</v>
      </c>
      <c r="C240" s="9">
        <v>10</v>
      </c>
      <c r="D240" s="9" t="s">
        <v>6</v>
      </c>
      <c r="E240" s="9" t="s">
        <v>39</v>
      </c>
      <c r="F240" s="9" t="s">
        <v>265</v>
      </c>
      <c r="G240" s="12">
        <v>48183</v>
      </c>
      <c r="H240" s="9">
        <v>2000</v>
      </c>
      <c r="I240" s="13"/>
      <c r="J240" s="9"/>
      <c r="K240" s="9" t="s">
        <v>266</v>
      </c>
      <c r="L240" s="9">
        <v>0</v>
      </c>
      <c r="M240" s="9"/>
      <c r="N240" s="9">
        <f>SUM(Table1[[#This Row],[AJus1]:[AJus4]])</f>
        <v>0</v>
      </c>
      <c r="O240" s="9"/>
      <c r="P240" s="9"/>
      <c r="Q240" s="9"/>
      <c r="R240" s="9"/>
      <c r="S240" s="9">
        <f>SUM(Table1[[#This Row],[ASus1]:[ASus3]])</f>
        <v>0</v>
      </c>
      <c r="T240" s="9"/>
      <c r="U240" s="9"/>
      <c r="V240" s="9"/>
      <c r="W240" s="9">
        <f>SUM(Table1[[#This Row],[ARes1]:[ARes8]])</f>
        <v>0</v>
      </c>
      <c r="X240" s="9"/>
      <c r="Y240" s="9"/>
      <c r="Z240" s="9"/>
      <c r="AA240" s="9"/>
      <c r="AB240" s="9"/>
      <c r="AC240" s="9"/>
      <c r="AD240" s="9"/>
      <c r="AE240" s="9"/>
      <c r="AF240" s="26">
        <f>SUM(Table1[[#This Row],[ACap1]:[ACap4]])</f>
        <v>0</v>
      </c>
      <c r="AG240" s="9"/>
      <c r="AH240" s="9"/>
      <c r="AI240" s="9"/>
      <c r="AJ240" s="9"/>
      <c r="AK240" s="26">
        <f>Table1[[#This Row],[AJustot]]+Table1[[#This Row],[ASustot]]+Table1[[#This Row],[ARestot]]+Table1[[#This Row],[ACaptot]]</f>
        <v>0</v>
      </c>
      <c r="AL240" s="9">
        <f>Table1[[#This Row],[Aprice]]+Table1[[#This Row],[ANPCtot]]</f>
        <v>0</v>
      </c>
      <c r="AM240" s="9" t="e">
        <f>Table1[[#This Row],[ANPCtot]]/Table1[[#This Row],[APTot]]</f>
        <v>#DIV/0!</v>
      </c>
      <c r="AN240" s="9"/>
      <c r="AO240" s="9">
        <f>SUM(Table1[[#This Row],[PQJus1]:[PQJus4]])</f>
        <v>0</v>
      </c>
      <c r="AP240" s="9"/>
      <c r="AQ240" s="9"/>
      <c r="AR240" s="9"/>
      <c r="AS240" s="9"/>
      <c r="AT240" s="9">
        <f>SUM(Table1[[#This Row],[PQSus1]:[PQSus3]])</f>
        <v>0</v>
      </c>
      <c r="AU240" s="9"/>
      <c r="AV240" s="9"/>
      <c r="AW240" s="9"/>
      <c r="AX240" s="9">
        <f>SUM(Table1[[#This Row],[PQRes1]:[PQRes8]])</f>
        <v>0</v>
      </c>
      <c r="AY240" s="9"/>
      <c r="AZ240" s="9"/>
      <c r="BA240" s="9"/>
      <c r="BB240" s="9"/>
      <c r="BC240" s="9"/>
      <c r="BD240" s="9"/>
      <c r="BE240" s="9"/>
      <c r="BF240" s="9"/>
      <c r="BG240" s="26">
        <f>SUM(Table1[[#This Row],[PQCap1]:[PQCap4]])</f>
        <v>0</v>
      </c>
      <c r="BH240" s="9"/>
      <c r="BI240" s="9"/>
      <c r="BJ240" s="9"/>
      <c r="BK240" s="9"/>
      <c r="BL240" s="26">
        <f>Table1[[#This Row],[PQJustot]]+Table1[[#This Row],[PQSustot]]+Table1[[#This Row],[PQRestot]]+Table1[[#This Row],[PQCaptot]]</f>
        <v>0</v>
      </c>
      <c r="BM240" s="9"/>
      <c r="BN240" s="9"/>
      <c r="BO240" s="9"/>
      <c r="BP240" s="9"/>
      <c r="BQ240" s="9"/>
      <c r="BR240" s="9"/>
      <c r="BS240" s="9"/>
      <c r="BT240" s="9"/>
    </row>
    <row r="241" spans="1:72" ht="13.05" customHeight="1" x14ac:dyDescent="0.3">
      <c r="A241" s="9" t="s">
        <v>536</v>
      </c>
      <c r="B241" s="9" t="s">
        <v>541</v>
      </c>
      <c r="C241" s="9">
        <v>8</v>
      </c>
      <c r="D241" s="9" t="s">
        <v>13</v>
      </c>
      <c r="E241" s="9" t="s">
        <v>78</v>
      </c>
      <c r="F241" s="9" t="s">
        <v>265</v>
      </c>
      <c r="G241" s="12">
        <v>46008</v>
      </c>
      <c r="H241" s="9">
        <v>4000</v>
      </c>
      <c r="I241" s="13" t="s">
        <v>268</v>
      </c>
      <c r="J241" s="9" t="s">
        <v>293</v>
      </c>
      <c r="K241" s="9" t="s">
        <v>327</v>
      </c>
      <c r="L241" s="26">
        <v>1</v>
      </c>
      <c r="M241" s="26">
        <v>100</v>
      </c>
      <c r="N241" s="26">
        <f>SUM(Table1[[#This Row],[AJus1]:[AJus4]])</f>
        <v>0</v>
      </c>
      <c r="O241" s="26"/>
      <c r="P241" s="26"/>
      <c r="Q241" s="26"/>
      <c r="R241" s="26"/>
      <c r="S241" s="26">
        <f>SUM(Table1[[#This Row],[ASus1]:[ASus3]])</f>
        <v>0</v>
      </c>
      <c r="T241" s="26"/>
      <c r="U241" s="26"/>
      <c r="V241" s="26"/>
      <c r="W241" s="26">
        <f>SUM(Table1[[#This Row],[ARes1]:[ARes8]])</f>
        <v>0</v>
      </c>
      <c r="X241" s="26"/>
      <c r="Y241" s="26"/>
      <c r="Z241" s="26"/>
      <c r="AA241" s="26"/>
      <c r="AB241" s="26"/>
      <c r="AC241" s="26"/>
      <c r="AD241" s="26"/>
      <c r="AE241" s="26"/>
      <c r="AF241" s="26">
        <f>SUM(Table1[[#This Row],[ACap1]:[ACap4]])</f>
        <v>0</v>
      </c>
      <c r="AG241" s="26"/>
      <c r="AH241" s="26"/>
      <c r="AI241" s="26"/>
      <c r="AJ241" s="26"/>
      <c r="AK241" s="26">
        <f>Table1[[#This Row],[AJustot]]+Table1[[#This Row],[ASustot]]+Table1[[#This Row],[ARestot]]+Table1[[#This Row],[ACaptot]]</f>
        <v>0</v>
      </c>
      <c r="AL241" s="26">
        <f>Table1[[#This Row],[Aprice]]+Table1[[#This Row],[ANPCtot]]</f>
        <v>100</v>
      </c>
      <c r="AM241" s="26">
        <f>Table1[[#This Row],[ANPCtot]]/Table1[[#This Row],[APTot]]</f>
        <v>0</v>
      </c>
      <c r="AN241" s="26"/>
      <c r="AO241" s="26">
        <f>SUM(Table1[[#This Row],[PQJus1]:[PQJus4]])</f>
        <v>0</v>
      </c>
      <c r="AP241" s="26"/>
      <c r="AQ241" s="26"/>
      <c r="AR241" s="26"/>
      <c r="AS241" s="26"/>
      <c r="AT241" s="26">
        <f>SUM(Table1[[#This Row],[PQSus1]:[PQSus3]])</f>
        <v>0</v>
      </c>
      <c r="AU241" s="26"/>
      <c r="AV241" s="26"/>
      <c r="AW241" s="26"/>
      <c r="AX241" s="26">
        <f>SUM(Table1[[#This Row],[PQRes1]:[PQRes8]])</f>
        <v>0</v>
      </c>
      <c r="AY241" s="26"/>
      <c r="AZ241" s="26"/>
      <c r="BA241" s="26"/>
      <c r="BB241" s="26"/>
      <c r="BC241" s="26"/>
      <c r="BD241" s="26"/>
      <c r="BE241" s="26"/>
      <c r="BF241" s="26"/>
      <c r="BG241" s="26">
        <f>SUM(Table1[[#This Row],[PQCap1]:[PQCap4]])</f>
        <v>0</v>
      </c>
      <c r="BH241" s="26"/>
      <c r="BI241" s="26"/>
      <c r="BJ241" s="26"/>
      <c r="BK241" s="26"/>
      <c r="BL241" s="26">
        <f>Table1[[#This Row],[PQJustot]]+Table1[[#This Row],[PQSustot]]+Table1[[#This Row],[PQRestot]]+Table1[[#This Row],[PQCaptot]]</f>
        <v>0</v>
      </c>
      <c r="BM241" s="15" t="s">
        <v>598</v>
      </c>
      <c r="BN241" s="9" t="s">
        <v>367</v>
      </c>
      <c r="BO241" s="9"/>
      <c r="BP241" s="9">
        <v>0</v>
      </c>
      <c r="BQ241" s="9"/>
      <c r="BR241" s="9"/>
      <c r="BS241" s="9"/>
      <c r="BT241" s="9"/>
    </row>
    <row r="242" spans="1:72" ht="13.05" customHeight="1" x14ac:dyDescent="0.3">
      <c r="A242" s="9" t="s">
        <v>466</v>
      </c>
      <c r="B242" s="9" t="s">
        <v>468</v>
      </c>
      <c r="C242" s="9">
        <v>51</v>
      </c>
      <c r="D242" s="9" t="s">
        <v>9</v>
      </c>
      <c r="E242" s="9" t="s">
        <v>242</v>
      </c>
      <c r="F242" s="9" t="s">
        <v>265</v>
      </c>
      <c r="G242" s="12"/>
      <c r="H242" s="9">
        <v>500</v>
      </c>
      <c r="I242" s="13"/>
      <c r="J242" s="9"/>
      <c r="K242" s="9" t="s">
        <v>266</v>
      </c>
      <c r="L242" s="9">
        <v>0</v>
      </c>
      <c r="M242" s="9"/>
      <c r="N242" s="9">
        <f>SUM(Table1[[#This Row],[AJus1]:[AJus4]])</f>
        <v>0</v>
      </c>
      <c r="O242" s="9"/>
      <c r="P242" s="9"/>
      <c r="Q242" s="9"/>
      <c r="R242" s="9"/>
      <c r="S242" s="9">
        <f>SUM(Table1[[#This Row],[ASus1]:[ASus3]])</f>
        <v>0</v>
      </c>
      <c r="T242" s="9"/>
      <c r="U242" s="9"/>
      <c r="V242" s="9"/>
      <c r="W242" s="9">
        <f>SUM(Table1[[#This Row],[ARes1]:[ARes8]])</f>
        <v>0</v>
      </c>
      <c r="X242" s="9"/>
      <c r="Y242" s="9"/>
      <c r="Z242" s="9"/>
      <c r="AA242" s="9"/>
      <c r="AB242" s="9"/>
      <c r="AC242" s="9"/>
      <c r="AD242" s="9"/>
      <c r="AE242" s="9"/>
      <c r="AF242" s="26">
        <f>SUM(Table1[[#This Row],[ACap1]:[ACap4]])</f>
        <v>0</v>
      </c>
      <c r="AG242" s="9"/>
      <c r="AH242" s="9"/>
      <c r="AI242" s="9"/>
      <c r="AJ242" s="9"/>
      <c r="AK242" s="26">
        <f>Table1[[#This Row],[AJustot]]+Table1[[#This Row],[ASustot]]+Table1[[#This Row],[ARestot]]+Table1[[#This Row],[ACaptot]]</f>
        <v>0</v>
      </c>
      <c r="AL242" s="9">
        <f>Table1[[#This Row],[Aprice]]+Table1[[#This Row],[ANPCtot]]</f>
        <v>0</v>
      </c>
      <c r="AM242" s="9" t="e">
        <f>Table1[[#This Row],[ANPCtot]]/Table1[[#This Row],[APTot]]</f>
        <v>#DIV/0!</v>
      </c>
      <c r="AN242" s="9"/>
      <c r="AO242" s="9">
        <f>SUM(Table1[[#This Row],[PQJus1]:[PQJus4]])</f>
        <v>0</v>
      </c>
      <c r="AP242" s="9"/>
      <c r="AQ242" s="9"/>
      <c r="AR242" s="9"/>
      <c r="AS242" s="9"/>
      <c r="AT242" s="9">
        <f>SUM(Table1[[#This Row],[PQSus1]:[PQSus3]])</f>
        <v>0</v>
      </c>
      <c r="AU242" s="9"/>
      <c r="AV242" s="9"/>
      <c r="AW242" s="9"/>
      <c r="AX242" s="9">
        <f>SUM(Table1[[#This Row],[PQRes1]:[PQRes8]])</f>
        <v>0</v>
      </c>
      <c r="AY242" s="9"/>
      <c r="AZ242" s="9"/>
      <c r="BA242" s="9"/>
      <c r="BB242" s="9"/>
      <c r="BC242" s="9"/>
      <c r="BD242" s="9"/>
      <c r="BE242" s="9"/>
      <c r="BF242" s="9"/>
      <c r="BG242" s="26">
        <f>SUM(Table1[[#This Row],[PQCap1]:[PQCap4]])</f>
        <v>0</v>
      </c>
      <c r="BH242" s="9"/>
      <c r="BI242" s="9"/>
      <c r="BJ242" s="9"/>
      <c r="BK242" s="9"/>
      <c r="BL242" s="26">
        <f>Table1[[#This Row],[PQJustot]]+Table1[[#This Row],[PQSustot]]+Table1[[#This Row],[PQRestot]]+Table1[[#This Row],[PQCaptot]]</f>
        <v>0</v>
      </c>
      <c r="BM242" s="9"/>
      <c r="BN242" s="9"/>
      <c r="BO242" s="9"/>
      <c r="BP242" s="9"/>
      <c r="BQ242" s="9"/>
      <c r="BR242" s="9"/>
      <c r="BS242" s="9"/>
      <c r="BT242" s="9"/>
    </row>
    <row r="243" spans="1:72" ht="13.05" customHeight="1" x14ac:dyDescent="0.3">
      <c r="A243" s="9" t="s">
        <v>467</v>
      </c>
      <c r="B243" s="9" t="s">
        <v>468</v>
      </c>
      <c r="C243" s="9">
        <v>52</v>
      </c>
      <c r="D243" s="9" t="s">
        <v>9</v>
      </c>
      <c r="E243" s="9" t="s">
        <v>243</v>
      </c>
      <c r="F243" s="9" t="s">
        <v>265</v>
      </c>
      <c r="G243" s="12"/>
      <c r="H243" s="9">
        <v>1500</v>
      </c>
      <c r="I243" s="13"/>
      <c r="J243" s="9"/>
      <c r="K243" s="9" t="s">
        <v>266</v>
      </c>
      <c r="L243" s="9">
        <v>0</v>
      </c>
      <c r="M243" s="9"/>
      <c r="N243" s="9">
        <f>SUM(Table1[[#This Row],[AJus1]:[AJus4]])</f>
        <v>0</v>
      </c>
      <c r="O243" s="9"/>
      <c r="P243" s="9"/>
      <c r="Q243" s="9"/>
      <c r="R243" s="9"/>
      <c r="S243" s="9">
        <f>SUM(Table1[[#This Row],[ASus1]:[ASus3]])</f>
        <v>0</v>
      </c>
      <c r="T243" s="9"/>
      <c r="U243" s="9"/>
      <c r="V243" s="9"/>
      <c r="W243" s="9">
        <f>SUM(Table1[[#This Row],[ARes1]:[ARes8]])</f>
        <v>0</v>
      </c>
      <c r="X243" s="9"/>
      <c r="Y243" s="9"/>
      <c r="Z243" s="9"/>
      <c r="AA243" s="9"/>
      <c r="AB243" s="9"/>
      <c r="AC243" s="9"/>
      <c r="AD243" s="9"/>
      <c r="AE243" s="9"/>
      <c r="AF243" s="26">
        <f>SUM(Table1[[#This Row],[ACap1]:[ACap4]])</f>
        <v>0</v>
      </c>
      <c r="AG243" s="9"/>
      <c r="AH243" s="9"/>
      <c r="AI243" s="9"/>
      <c r="AJ243" s="9"/>
      <c r="AK243" s="26">
        <f>Table1[[#This Row],[AJustot]]+Table1[[#This Row],[ASustot]]+Table1[[#This Row],[ARestot]]+Table1[[#This Row],[ACaptot]]</f>
        <v>0</v>
      </c>
      <c r="AL243" s="9">
        <f>Table1[[#This Row],[Aprice]]+Table1[[#This Row],[ANPCtot]]</f>
        <v>0</v>
      </c>
      <c r="AM243" s="9" t="e">
        <f>Table1[[#This Row],[ANPCtot]]/Table1[[#This Row],[APTot]]</f>
        <v>#DIV/0!</v>
      </c>
      <c r="AN243" s="9"/>
      <c r="AO243" s="9">
        <f>SUM(Table1[[#This Row],[PQJus1]:[PQJus4]])</f>
        <v>0</v>
      </c>
      <c r="AP243" s="9"/>
      <c r="AQ243" s="9"/>
      <c r="AR243" s="9"/>
      <c r="AS243" s="9"/>
      <c r="AT243" s="9">
        <f>SUM(Table1[[#This Row],[PQSus1]:[PQSus3]])</f>
        <v>0</v>
      </c>
      <c r="AU243" s="9"/>
      <c r="AV243" s="9"/>
      <c r="AW243" s="9"/>
      <c r="AX243" s="9">
        <f>SUM(Table1[[#This Row],[PQRes1]:[PQRes8]])</f>
        <v>0</v>
      </c>
      <c r="AY243" s="9"/>
      <c r="AZ243" s="9"/>
      <c r="BA243" s="9"/>
      <c r="BB243" s="9"/>
      <c r="BC243" s="9"/>
      <c r="BD243" s="9"/>
      <c r="BE243" s="9"/>
      <c r="BF243" s="9"/>
      <c r="BG243" s="26">
        <f>SUM(Table1[[#This Row],[PQCap1]:[PQCap4]])</f>
        <v>0</v>
      </c>
      <c r="BH243" s="9"/>
      <c r="BI243" s="9"/>
      <c r="BJ243" s="9"/>
      <c r="BK243" s="9"/>
      <c r="BL243" s="26">
        <f>Table1[[#This Row],[PQJustot]]+Table1[[#This Row],[PQSustot]]+Table1[[#This Row],[PQRestot]]+Table1[[#This Row],[PQCaptot]]</f>
        <v>0</v>
      </c>
      <c r="BM243" s="9"/>
      <c r="BN243" s="9"/>
      <c r="BO243" s="9"/>
      <c r="BP243" s="9"/>
      <c r="BQ243" s="9"/>
      <c r="BR243" s="9"/>
      <c r="BS243" s="9"/>
      <c r="BT243" s="9"/>
    </row>
    <row r="246" spans="1:72" ht="13.05" customHeight="1" x14ac:dyDescent="0.3">
      <c r="BM246" t="s">
        <v>611</v>
      </c>
    </row>
  </sheetData>
  <phoneticPr fontId="3" type="noConversion"/>
  <conditionalFormatting sqref="BM1:BM9">
    <cfRule type="cellIs" dxfId="66" priority="1" operator="equal">
      <formula>"not found"</formula>
    </cfRule>
  </conditionalFormatting>
  <conditionalFormatting sqref="BM11:BM18">
    <cfRule type="cellIs" dxfId="65" priority="9" operator="equal">
      <formula>"not found"</formula>
    </cfRule>
  </conditionalFormatting>
  <conditionalFormatting sqref="BM22:BM23">
    <cfRule type="cellIs" dxfId="64" priority="22" operator="equal">
      <formula>"not found"</formula>
    </cfRule>
  </conditionalFormatting>
  <conditionalFormatting sqref="BM25">
    <cfRule type="cellIs" dxfId="63" priority="24" operator="equal">
      <formula>"not found"</formula>
    </cfRule>
  </conditionalFormatting>
  <conditionalFormatting sqref="BM41">
    <cfRule type="cellIs" dxfId="62" priority="122" operator="equal">
      <formula>"not found"</formula>
    </cfRule>
  </conditionalFormatting>
  <conditionalFormatting sqref="BM49:BM53">
    <cfRule type="cellIs" dxfId="61" priority="25" operator="equal">
      <formula>"not found"</formula>
    </cfRule>
  </conditionalFormatting>
  <conditionalFormatting sqref="BM61">
    <cfRule type="cellIs" dxfId="60" priority="35" operator="equal">
      <formula>"not found"</formula>
    </cfRule>
  </conditionalFormatting>
  <conditionalFormatting sqref="BM86:BM89">
    <cfRule type="cellIs" dxfId="59" priority="36" operator="equal">
      <formula>"not found"</formula>
    </cfRule>
  </conditionalFormatting>
  <conditionalFormatting sqref="BM91">
    <cfRule type="cellIs" dxfId="58" priority="121" operator="equal">
      <formula>"not found"</formula>
    </cfRule>
  </conditionalFormatting>
  <conditionalFormatting sqref="BM107:BM110 BM112:BM115">
    <cfRule type="cellIs" dxfId="57" priority="98" operator="equal">
      <formula>"not found"</formula>
    </cfRule>
  </conditionalFormatting>
  <conditionalFormatting sqref="BM126:BM129">
    <cfRule type="cellIs" dxfId="56" priority="93" operator="equal">
      <formula>"not found"</formula>
    </cfRule>
  </conditionalFormatting>
  <conditionalFormatting sqref="BM131:BM135">
    <cfRule type="cellIs" dxfId="55" priority="95" operator="equal">
      <formula>"not found"</formula>
    </cfRule>
  </conditionalFormatting>
  <conditionalFormatting sqref="BM137">
    <cfRule type="cellIs" dxfId="54" priority="44" operator="equal">
      <formula>"not found"</formula>
    </cfRule>
  </conditionalFormatting>
  <conditionalFormatting sqref="BM140:BM143">
    <cfRule type="cellIs" dxfId="53" priority="45" operator="equal">
      <formula>"not found"</formula>
    </cfRule>
  </conditionalFormatting>
  <conditionalFormatting sqref="BM145:BM149">
    <cfRule type="cellIs" dxfId="52" priority="47" operator="equal">
      <formula>"not found"</formula>
    </cfRule>
  </conditionalFormatting>
  <conditionalFormatting sqref="BM152:BM156">
    <cfRule type="cellIs" dxfId="51" priority="50" operator="equal">
      <formula>"not found"</formula>
    </cfRule>
  </conditionalFormatting>
  <conditionalFormatting sqref="BM159:BM167">
    <cfRule type="cellIs" dxfId="50" priority="92" operator="equal">
      <formula>"not found"</formula>
    </cfRule>
  </conditionalFormatting>
  <conditionalFormatting sqref="BM175:BM177">
    <cfRule type="cellIs" dxfId="49" priority="133" operator="equal">
      <formula>"not found"</formula>
    </cfRule>
  </conditionalFormatting>
  <conditionalFormatting sqref="BM182">
    <cfRule type="cellIs" dxfId="48" priority="132" operator="equal">
      <formula>"not found"</formula>
    </cfRule>
  </conditionalFormatting>
  <conditionalFormatting sqref="BM191:BM193">
    <cfRule type="cellIs" dxfId="47" priority="59" operator="equal">
      <formula>"not found"</formula>
    </cfRule>
  </conditionalFormatting>
  <conditionalFormatting sqref="BM199:BM207">
    <cfRule type="cellIs" dxfId="46" priority="53" operator="equal">
      <formula>"not found"</formula>
    </cfRule>
  </conditionalFormatting>
  <conditionalFormatting sqref="BM219">
    <cfRule type="cellIs" dxfId="45" priority="131" operator="equal">
      <formula>"not found"</formula>
    </cfRule>
  </conditionalFormatting>
  <conditionalFormatting sqref="BM230">
    <cfRule type="cellIs" dxfId="44" priority="164" operator="equal">
      <formula>"not found"</formula>
    </cfRule>
  </conditionalFormatting>
  <conditionalFormatting sqref="BN3:BN9">
    <cfRule type="cellIs" dxfId="43" priority="5" operator="equal">
      <formula>"not found"</formula>
    </cfRule>
  </conditionalFormatting>
  <conditionalFormatting sqref="BN10:BN12">
    <cfRule type="containsText" dxfId="42" priority="114" operator="containsText" text="not found">
      <formula>NOT(ISERROR(SEARCH("not found",BN10)))</formula>
    </cfRule>
  </conditionalFormatting>
  <conditionalFormatting sqref="BN13:BN18">
    <cfRule type="cellIs" dxfId="41" priority="15" operator="equal">
      <formula>"not found"</formula>
    </cfRule>
  </conditionalFormatting>
  <conditionalFormatting sqref="BN21:BN22">
    <cfRule type="containsText" dxfId="40" priority="78" operator="containsText" text="not found">
      <formula>NOT(ISERROR(SEARCH("not found",BN21)))</formula>
    </cfRule>
  </conditionalFormatting>
  <conditionalFormatting sqref="BN23">
    <cfRule type="cellIs" dxfId="39" priority="21" operator="equal">
      <formula>"not found"</formula>
    </cfRule>
  </conditionalFormatting>
  <conditionalFormatting sqref="BN24">
    <cfRule type="containsText" dxfId="38" priority="77" operator="containsText" text="not found">
      <formula>NOT(ISERROR(SEARCH("not found",BN24)))</formula>
    </cfRule>
  </conditionalFormatting>
  <conditionalFormatting sqref="BN25">
    <cfRule type="cellIs" dxfId="37" priority="23" operator="equal">
      <formula>"not found"</formula>
    </cfRule>
  </conditionalFormatting>
  <conditionalFormatting sqref="BN26:BN28 BN54:BN56 BN68">
    <cfRule type="containsText" dxfId="36" priority="100" operator="containsText" text="not found">
      <formula>NOT(ISERROR(SEARCH("not found",BN26)))</formula>
    </cfRule>
  </conditionalFormatting>
  <conditionalFormatting sqref="BN32:BN41">
    <cfRule type="containsText" dxfId="35" priority="74" operator="containsText" text="not found">
      <formula>NOT(ISERROR(SEARCH("not found",BN32)))</formula>
    </cfRule>
  </conditionalFormatting>
  <conditionalFormatting sqref="BN48">
    <cfRule type="containsText" dxfId="34" priority="73" operator="containsText" text="not found">
      <formula>NOT(ISERROR(SEARCH("not found",BN48)))</formula>
    </cfRule>
  </conditionalFormatting>
  <conditionalFormatting sqref="BN49:BN53">
    <cfRule type="cellIs" dxfId="33" priority="30" operator="equal">
      <formula>"not found"</formula>
    </cfRule>
  </conditionalFormatting>
  <conditionalFormatting sqref="BN61">
    <cfRule type="cellIs" dxfId="32" priority="147" operator="equal">
      <formula>"not found"</formula>
    </cfRule>
  </conditionalFormatting>
  <conditionalFormatting sqref="BN86">
    <cfRule type="containsText" dxfId="31" priority="72" operator="containsText" text="not found">
      <formula>NOT(ISERROR(SEARCH("not found",BN86)))</formula>
    </cfRule>
  </conditionalFormatting>
  <conditionalFormatting sqref="BN88:BN89">
    <cfRule type="cellIs" dxfId="30" priority="39" operator="equal">
      <formula>"not found"</formula>
    </cfRule>
  </conditionalFormatting>
  <conditionalFormatting sqref="BN90:BN91">
    <cfRule type="containsText" dxfId="29" priority="71" operator="containsText" text="not found">
      <formula>NOT(ISERROR(SEARCH("not found",BN90)))</formula>
    </cfRule>
  </conditionalFormatting>
  <conditionalFormatting sqref="BN106:BN110">
    <cfRule type="containsText" dxfId="28" priority="70" operator="containsText" text="not found">
      <formula>NOT(ISERROR(SEARCH("not found",BN106)))</formula>
    </cfRule>
  </conditionalFormatting>
  <conditionalFormatting sqref="BN112:BN115 BN152:BN154 BN199:BN206">
    <cfRule type="containsText" dxfId="27" priority="99" operator="containsText" text="not found">
      <formula>NOT(ISERROR(SEARCH("not found",BN112)))</formula>
    </cfRule>
  </conditionalFormatting>
  <conditionalFormatting sqref="BN127:BN135">
    <cfRule type="containsText" dxfId="26" priority="67" operator="containsText" text="not found">
      <formula>NOT(ISERROR(SEARCH("not found",BN127)))</formula>
    </cfRule>
  </conditionalFormatting>
  <conditionalFormatting sqref="BN137">
    <cfRule type="cellIs" dxfId="25" priority="43" operator="equal">
      <formula>"not found"</formula>
    </cfRule>
  </conditionalFormatting>
  <conditionalFormatting sqref="BN140:BN141">
    <cfRule type="cellIs" dxfId="24" priority="41" operator="equal">
      <formula>"not found"</formula>
    </cfRule>
  </conditionalFormatting>
  <conditionalFormatting sqref="BN142:BN143">
    <cfRule type="containsText" dxfId="23" priority="109" operator="containsText" text="not found">
      <formula>NOT(ISERROR(SEARCH("not found",BN142)))</formula>
    </cfRule>
  </conditionalFormatting>
  <conditionalFormatting sqref="BN145:BN146">
    <cfRule type="containsText" dxfId="22" priority="107" operator="containsText" text="not found">
      <formula>NOT(ISERROR(SEARCH("not found",BN145)))</formula>
    </cfRule>
  </conditionalFormatting>
  <conditionalFormatting sqref="BN157">
    <cfRule type="containsText" dxfId="21" priority="66" operator="containsText" text="not found">
      <formula>NOT(ISERROR(SEARCH("not found",BN157)))</formula>
    </cfRule>
  </conditionalFormatting>
  <conditionalFormatting sqref="BN159">
    <cfRule type="containsText" dxfId="20" priority="65" operator="containsText" text="not found">
      <formula>NOT(ISERROR(SEARCH("not found",BN159)))</formula>
    </cfRule>
  </conditionalFormatting>
  <conditionalFormatting sqref="BN160:BN167">
    <cfRule type="cellIs" dxfId="19" priority="84" operator="equal">
      <formula>"not found"</formula>
    </cfRule>
  </conditionalFormatting>
  <conditionalFormatting sqref="BN170:BN171">
    <cfRule type="containsText" dxfId="18" priority="63" operator="containsText" text="not found">
      <formula>NOT(ISERROR(SEARCH("not found",BN170)))</formula>
    </cfRule>
  </conditionalFormatting>
  <conditionalFormatting sqref="BN175:BN177">
    <cfRule type="cellIs" dxfId="17" priority="127" operator="equal">
      <formula>"not found"</formula>
    </cfRule>
  </conditionalFormatting>
  <conditionalFormatting sqref="BN182">
    <cfRule type="cellIs" dxfId="16" priority="126" operator="equal">
      <formula>"not found"</formula>
    </cfRule>
  </conditionalFormatting>
  <conditionalFormatting sqref="BN188">
    <cfRule type="containsText" dxfId="15" priority="62" operator="containsText" text="not found">
      <formula>NOT(ISERROR(SEARCH("not found",BN188)))</formula>
    </cfRule>
  </conditionalFormatting>
  <conditionalFormatting sqref="BN191">
    <cfRule type="containsText" dxfId="14" priority="163" operator="containsText" text="not found">
      <formula>NOT(ISERROR(SEARCH("not found",BN191)))</formula>
    </cfRule>
  </conditionalFormatting>
  <conditionalFormatting sqref="BN193">
    <cfRule type="cellIs" dxfId="13" priority="60" operator="equal">
      <formula>"not found"</formula>
    </cfRule>
  </conditionalFormatting>
  <conditionalFormatting sqref="BN207">
    <cfRule type="cellIs" dxfId="12" priority="52" operator="equal">
      <formula>"not found"</formula>
    </cfRule>
  </conditionalFormatting>
  <conditionalFormatting sqref="BN216">
    <cfRule type="cellIs" dxfId="11" priority="54" operator="equal">
      <formula>"not found"</formula>
    </cfRule>
  </conditionalFormatting>
  <conditionalFormatting sqref="BN219">
    <cfRule type="cellIs" dxfId="10" priority="125" operator="equal">
      <formula>"not found"</formula>
    </cfRule>
  </conditionalFormatting>
  <conditionalFormatting sqref="BN226">
    <cfRule type="cellIs" dxfId="9" priority="55" operator="equal">
      <formula>"not found"</formula>
    </cfRule>
  </conditionalFormatting>
  <conditionalFormatting sqref="BN230">
    <cfRule type="containsText" dxfId="8" priority="161" operator="containsText" text="not found">
      <formula>NOT(ISERROR(SEARCH("not found",BN230)))</formula>
    </cfRule>
  </conditionalFormatting>
  <conditionalFormatting sqref="BN241">
    <cfRule type="containsText" dxfId="7" priority="58" operator="containsText" text="not found">
      <formula>NOT(ISERROR(SEARCH("not found",BN241)))</formula>
    </cfRule>
  </conditionalFormatting>
  <conditionalFormatting sqref="BN243">
    <cfRule type="cellIs" dxfId="6" priority="129" operator="equal">
      <formula>"not found"</formula>
    </cfRule>
  </conditionalFormatting>
  <conditionalFormatting sqref="BO1 BN1:BN2">
    <cfRule type="containsText" dxfId="5" priority="146" operator="containsText" text="not found">
      <formula>NOT(ISERROR(SEARCH("not found",BN1)))</formula>
    </cfRule>
  </conditionalFormatting>
  <conditionalFormatting sqref="BO91">
    <cfRule type="containsText" dxfId="4" priority="106" operator="containsText" text="not found">
      <formula>NOT(ISERROR(SEARCH("not found",BO91)))</formula>
    </cfRule>
  </conditionalFormatting>
  <conditionalFormatting sqref="BO129">
    <cfRule type="containsText" dxfId="3" priority="105" operator="containsText" text="not found">
      <formula>NOT(ISERROR(SEARCH("not found",BO129)))</formula>
    </cfRule>
  </conditionalFormatting>
  <conditionalFormatting sqref="BO142:BO143">
    <cfRule type="containsText" dxfId="2" priority="103" operator="containsText" text="not found">
      <formula>NOT(ISERROR(SEARCH("not found",BO142)))</formula>
    </cfRule>
  </conditionalFormatting>
  <conditionalFormatting sqref="BO145:BO146">
    <cfRule type="containsText" dxfId="1" priority="101" operator="containsText" text="not found">
      <formula>NOT(ISERROR(SEARCH("not found",BO145)))</formula>
    </cfRule>
  </conditionalFormatting>
  <conditionalFormatting sqref="BO191">
    <cfRule type="containsText" dxfId="0" priority="160" operator="containsText" text="not found">
      <formula>NOT(ISERROR(SEARCH("not found",BO191)))</formula>
    </cfRule>
  </conditionalFormatting>
  <hyperlinks>
    <hyperlink ref="BM172" r:id="rId1" xr:uid="{603E42CE-CCDE-4DEF-8528-1CC5669954AE}"/>
    <hyperlink ref="BM197" r:id="rId2" location="LNK0001" xr:uid="{8E009C9E-745C-4606-B469-B8B5D4541903}"/>
    <hyperlink ref="BN172" r:id="rId3" xr:uid="{E493E108-3115-4110-BD1D-BF2BB0B9FE78}"/>
    <hyperlink ref="BN197" r:id="rId4" xr:uid="{A9C14E8A-C6AC-4158-A9BF-786B19C2A791}"/>
    <hyperlink ref="BN198" r:id="rId5" xr:uid="{60C23B54-2378-4374-9C90-13DDDC4137F8}"/>
    <hyperlink ref="BO172" r:id="rId6" xr:uid="{BD89CC72-23C7-426E-8850-C2520CAB4F48}"/>
    <hyperlink ref="BM2" r:id="rId7" xr:uid="{E908B5CF-40C0-4BFC-B678-879C7FB1F167}"/>
    <hyperlink ref="BM22" r:id="rId8" xr:uid="{300B19FE-C3C8-45DA-98F1-C017248DB09A}"/>
    <hyperlink ref="BN22" r:id="rId9" xr:uid="{93B51DEA-49B9-41BC-96CF-DCAECB4499E9}"/>
    <hyperlink ref="BM11" r:id="rId10" xr:uid="{7E83F926-79CF-45E7-BE09-F042561DBEB2}"/>
    <hyperlink ref="BM12" r:id="rId11" xr:uid="{9838C4D2-A173-4EAA-ADD3-1A194B043CAB}"/>
    <hyperlink ref="BM41" r:id="rId12" xr:uid="{417C2D7A-C251-41D9-89F2-73779CB3B3E0}"/>
    <hyperlink ref="BM91" r:id="rId13" xr:uid="{B5DD0FD3-5D86-4F97-ADA4-91A0AECEFB14}"/>
    <hyperlink ref="BM129" r:id="rId14" xr:uid="{E1CAA2C8-8FE3-4D44-8835-C09904FC813A}"/>
    <hyperlink ref="BM142" r:id="rId15" xr:uid="{6CC7DD05-6E91-4AB2-B074-DEB6C4F40E23}"/>
    <hyperlink ref="BM143" r:id="rId16" xr:uid="{F8A7F337-16E3-4933-AF21-C614693B8FE5}"/>
    <hyperlink ref="BM145" r:id="rId17" xr:uid="{BB1B0A8A-FC2A-4DD8-A935-D09C738A6E35}"/>
    <hyperlink ref="BM146" r:id="rId18" xr:uid="{BE115D4E-8B54-4FFC-93CC-55791F15557A}"/>
    <hyperlink ref="BO91" r:id="rId19" xr:uid="{BB8AFCC2-50DC-408E-B97F-9E40F04A329A}"/>
    <hyperlink ref="BO129" r:id="rId20" xr:uid="{5625780C-A4F4-47A7-9679-6DE48A8868A2}"/>
    <hyperlink ref="BO142" r:id="rId21" xr:uid="{7E1B6D27-FDF5-4D07-BCF1-38EBF033504F}"/>
    <hyperlink ref="BO143" r:id="rId22" xr:uid="{4C87EA7D-4947-4BE5-A905-C3F509C24AC0}"/>
    <hyperlink ref="BO145" r:id="rId23" xr:uid="{3AB98EB7-84D7-402C-9863-D1C6CFA95B39}"/>
    <hyperlink ref="BO146" r:id="rId24" xr:uid="{B4F0FF2A-C298-4794-857C-655D2BF15124}"/>
    <hyperlink ref="BN26" r:id="rId25" xr:uid="{050E8AE2-C029-4E78-B792-2D60688D98D7}"/>
    <hyperlink ref="BN107" r:id="rId26" xr:uid="{24343CDE-0574-47A8-9651-20A760BBF728}"/>
    <hyperlink ref="BM107" r:id="rId27" location="BJNR231000016BJNG000100000" xr:uid="{57EBB4AE-CB90-4BF3-9228-B733F4274633}"/>
    <hyperlink ref="BM178" r:id="rId28" display="https://www.kefm.dk/Media/638832600830188706/Aftale%20om%20udbudsrammer%20for%20tre%20havvindmlleparker.pdf" xr:uid="{9E3A0D67-3845-4B9E-A185-CC319A355326}"/>
    <hyperlink ref="BM179" r:id="rId29" display="https://www.kefm.dk/Media/638832600830188706/Aftale%20om%20udbudsrammer%20for%20tre%20havvindmlleparker.pdf" xr:uid="{C9CA0AED-A0BA-49F9-B835-57B9D3D756BE}"/>
    <hyperlink ref="BM219" r:id="rId30" display="https://www.kefm.dk/Media/638832600830188706/Aftale%20om%20udbudsrammer%20for%20tre%20havvindmlleparker.pdf" xr:uid="{D2D07653-7434-4415-BAAA-27D49A486177}"/>
    <hyperlink ref="BO61" r:id="rId31" xr:uid="{E0C6D102-D69D-459A-BC52-F4EDA533E5C6}"/>
    <hyperlink ref="BO23" r:id="rId32" xr:uid="{E260395F-7F98-4D60-943E-F54AD96DAB40}"/>
    <hyperlink ref="BO18" r:id="rId33" xr:uid="{EFA9B0AE-538D-4202-83DE-509B17BE3F22}"/>
    <hyperlink ref="BO22" r:id="rId34" xr:uid="{639ABA62-2430-4401-85CB-18043485E406}"/>
    <hyperlink ref="BO26" r:id="rId35" xr:uid="{9ABADFBE-0C55-44B4-A393-86D6572C813F}"/>
    <hyperlink ref="BO193" r:id="rId36" xr:uid="{DC278A0F-C534-4EE2-8353-012BC46ADF1E}"/>
    <hyperlink ref="BN116" r:id="rId37" xr:uid="{650FFA2C-0581-4778-B595-2485881EED0C}"/>
    <hyperlink ref="BN87" r:id="rId38" xr:uid="{A02A32F5-776F-40F2-961D-F3E5FB9880C9}"/>
    <hyperlink ref="BN155" r:id="rId39" xr:uid="{31D77583-3C0A-4D42-8AE6-0FAEBEECD2F0}"/>
    <hyperlink ref="BN156" r:id="rId40" xr:uid="{773F398D-E45A-42F9-B779-1D754BF8FFFE}"/>
    <hyperlink ref="BN62" r:id="rId41" xr:uid="{D5857B42-943C-4EBC-BFFE-1D2778F8E237}"/>
    <hyperlink ref="BN65" r:id="rId42" xr:uid="{BA9C5DD9-1C49-48F1-B83C-C2E5A1D69461}"/>
    <hyperlink ref="BN66" r:id="rId43" xr:uid="{495C83B3-4129-4024-8A93-9A7970D67823}"/>
    <hyperlink ref="BN67" r:id="rId44" xr:uid="{EE14C144-D64F-4D53-ABE8-6883FB491286}"/>
    <hyperlink ref="BM92" r:id="rId45" xr:uid="{4C97B6DC-90FD-4A42-9DAB-DB1C67D7CDFC}"/>
    <hyperlink ref="BN92" r:id="rId46" xr:uid="{1E621D0F-74BD-4107-BDAD-BD7E2538C35F}"/>
    <hyperlink ref="BM119" r:id="rId47" xr:uid="{39411363-15AD-4F06-AE68-DBBCBA99181B}"/>
    <hyperlink ref="BN119" r:id="rId48" xr:uid="{5069577E-C175-43A4-995E-8C2FE1FD59AB}"/>
    <hyperlink ref="BM120" r:id="rId49" xr:uid="{32C5B1E9-8827-48DF-92FE-791EDCBE3169}"/>
    <hyperlink ref="BN120" r:id="rId50" xr:uid="{AD7B357D-BC75-4FE4-8B3C-1D4BF1B8562F}"/>
    <hyperlink ref="BM121" r:id="rId51" xr:uid="{706ACDBA-C43A-4734-AF10-9B6A3CAA05CF}"/>
    <hyperlink ref="BN121" r:id="rId52" xr:uid="{8961AFB2-36A6-4F54-B516-34BE0C082566}"/>
    <hyperlink ref="BM122" r:id="rId53" xr:uid="{EC203DE4-B61E-4B62-80AB-E0D2577F0006}"/>
    <hyperlink ref="BN122" r:id="rId54" xr:uid="{54BF537A-BC8E-4181-948E-A5AF6382FAAF}"/>
    <hyperlink ref="BM123" r:id="rId55" xr:uid="{1C1CEFAF-5199-4D6E-9034-71DBDE39CD4A}"/>
    <hyperlink ref="BN123" r:id="rId56" xr:uid="{E7E25775-974C-4F80-A6B6-E967C1656BF5}"/>
    <hyperlink ref="BM124" r:id="rId57" xr:uid="{649DE5E3-3BB1-49B9-BE93-582514854AFC}"/>
    <hyperlink ref="BN124" r:id="rId58" xr:uid="{B5F8E275-D10B-4BF3-BCFA-4EB9D30940EF}"/>
    <hyperlink ref="BM125" r:id="rId59" xr:uid="{B7A3CE4A-10A7-4EB8-AD81-BEFE1658F3D5}"/>
    <hyperlink ref="BN125" r:id="rId60" xr:uid="{E2846119-BD42-4F43-A6CA-F57917379BA1}"/>
    <hyperlink ref="BO15" r:id="rId61" xr:uid="{8C5A8934-87E1-4A46-A346-76ACA744130C}"/>
    <hyperlink ref="BO16" r:id="rId62" xr:uid="{67F803DF-8524-4BA4-A5AD-0D93B6A8ECD0}"/>
    <hyperlink ref="BO13" r:id="rId63" xr:uid="{E73CDAD5-9819-47D5-AF3D-74E2A85F9FE3}"/>
    <hyperlink ref="BO17" r:id="rId64" xr:uid="{6CDBD669-6A34-41A7-A573-E48611B22666}"/>
    <hyperlink ref="BO14" r:id="rId65" xr:uid="{CCB2DAAF-BB61-4578-9013-878562C40E81}"/>
    <hyperlink ref="BM20" r:id="rId66" xr:uid="{6C6A7D01-3E3D-448C-91E1-534F8059BF6E}"/>
    <hyperlink ref="BN20" r:id="rId67" xr:uid="{3804A582-1745-4D1D-B7E3-325F4D920DBB}"/>
    <hyperlink ref="BM19" r:id="rId68" xr:uid="{E936A01A-1D10-41AB-AFE9-69AAAD6920A2}"/>
    <hyperlink ref="BN19" r:id="rId69" xr:uid="{06D16D02-F346-4BA2-BDF2-4B4C1DBA33FE}"/>
    <hyperlink ref="BM29" r:id="rId70" xr:uid="{4B92CD23-400B-44BB-A1CA-CE9C8AED1F68}"/>
    <hyperlink ref="BN29" r:id="rId71" xr:uid="{C471A27E-459F-4670-BD2C-B18637FF70FA}"/>
    <hyperlink ref="BM30" r:id="rId72" xr:uid="{CBFE9E0D-3DFC-4B65-BFB2-76A69338E8AB}"/>
    <hyperlink ref="BM31" r:id="rId73" xr:uid="{5A02526E-CD6F-4D5B-9AF4-FD917F063D35}"/>
    <hyperlink ref="BN30" r:id="rId74" xr:uid="{D51151DE-C983-4011-A427-78F1AB393FC2}"/>
    <hyperlink ref="BN31" r:id="rId75" xr:uid="{C04C3057-E7C3-4A9C-8A0D-C1310E00DE47}"/>
    <hyperlink ref="BM47" r:id="rId76" xr:uid="{DDF3A8AF-7FA5-4BCD-9652-DA470E622E02}"/>
    <hyperlink ref="BN47" r:id="rId77" xr:uid="{692F9B1D-6E1B-4963-A2C2-A6A8255DD963}"/>
    <hyperlink ref="BM45" r:id="rId78" xr:uid="{B8359649-3A28-4AAE-A924-808B73984EC3}"/>
    <hyperlink ref="BN45" r:id="rId79" xr:uid="{E5070AA0-C45A-455F-88D3-73F628F93421}"/>
    <hyperlink ref="BM44" r:id="rId80" xr:uid="{72A6D607-F659-4CF4-B604-68E792805389}"/>
    <hyperlink ref="BN44" r:id="rId81" xr:uid="{0BEDF52B-21FE-46CF-90CC-085EB864A9BB}"/>
    <hyperlink ref="BM42" r:id="rId82" xr:uid="{F221F71D-3E91-4C71-BB60-94BD9708BFE4}"/>
    <hyperlink ref="BN42" r:id="rId83" xr:uid="{9BFE5D0C-5767-4AD6-BDE3-788C4EDA846A}"/>
    <hyperlink ref="BM43" r:id="rId84" xr:uid="{100ED655-D1AA-4277-AA22-8F76D7BA9047}"/>
    <hyperlink ref="BN43" r:id="rId85" xr:uid="{6F593D46-E640-4CAB-B1E4-68F36321C38E}"/>
    <hyperlink ref="BM46" r:id="rId86" xr:uid="{B627ECAA-0134-4B04-82B6-FFC64D1E6C30}"/>
    <hyperlink ref="BN46" r:id="rId87" xr:uid="{A672D99E-CD0D-430B-BC72-74BF17FE12B4}"/>
    <hyperlink ref="BM187" r:id="rId88" xr:uid="{92128C27-E8E0-4322-B8A8-9FAD3DD8CB98}"/>
    <hyperlink ref="BO111" r:id="rId89" xr:uid="{9F639D68-2ED2-4885-B21B-410A26672BC1}"/>
    <hyperlink ref="BM111" r:id="rId90" xr:uid="{A9650E0B-F780-4088-8152-F202516B7783}"/>
    <hyperlink ref="BN111" r:id="rId91" xr:uid="{5A3EC5D8-8E2F-481E-B693-AA023295FAE6}"/>
    <hyperlink ref="BM168" r:id="rId92" xr:uid="{24C5CDF1-A2F0-4D03-B92E-74E4B67A18AF}"/>
    <hyperlink ref="BN168" r:id="rId93" xr:uid="{82259A6D-6B6B-4A06-9083-D9C7496B8462}"/>
    <hyperlink ref="BO188" r:id="rId94" xr:uid="{13F0B19A-6D3B-4351-A061-C0FB742E2193}"/>
    <hyperlink ref="BM188" r:id="rId95" xr:uid="{2D983C5B-AEA2-4B7F-9387-92292C661CA2}"/>
    <hyperlink ref="BO130" r:id="rId96" xr:uid="{55337444-46A2-47CE-901B-878E99852084}"/>
    <hyperlink ref="BM106" r:id="rId97" xr:uid="{6AF9833F-62FB-4DAC-914A-EBDE4E05BA49}"/>
    <hyperlink ref="BM130" r:id="rId98" xr:uid="{963E853C-3DC2-4B95-9901-755909092DE6}"/>
    <hyperlink ref="BM157" r:id="rId99" xr:uid="{A1CB1BD4-7720-4161-8816-81E4220C45D7}"/>
    <hyperlink ref="BO191" r:id="rId100" xr:uid="{1BCB8CAD-DCC6-4451-AB3C-ADD4B5009520}"/>
    <hyperlink ref="BN191" r:id="rId101" xr:uid="{F86E0990-BACC-463F-9CB4-AF891AE81FEB}"/>
    <hyperlink ref="BM21" r:id="rId102" xr:uid="{485EDAC7-9258-4505-86EB-8D315AB952D2}"/>
    <hyperlink ref="BM24" r:id="rId103" location="wet--en-regelgeving" xr:uid="{2B1DA6A8-A496-49F4-96CC-25A170654BD3}"/>
    <hyperlink ref="BM159" r:id="rId104" xr:uid="{E9F9C595-63E6-4D5B-AACE-8F3A1EB43FAA}"/>
    <hyperlink ref="BM90" r:id="rId105" xr:uid="{141AA8FD-2E26-4E5C-AC24-A1C888E56C8A}"/>
    <hyperlink ref="BM86" r:id="rId106" xr:uid="{25A1CD64-4128-492F-8AB6-714580E8229D}"/>
    <hyperlink ref="BO131" r:id="rId107" xr:uid="{F3B8FA7B-AAC2-44F2-BCF7-4160C7C4844A}"/>
    <hyperlink ref="BO132" r:id="rId108" xr:uid="{F8AC3AFA-6ED0-4ADB-AF85-3A62948538DD}"/>
    <hyperlink ref="BM131" r:id="rId109" xr:uid="{3490611C-A29C-460A-82B0-BF9B68481BB5}"/>
    <hyperlink ref="BM132" r:id="rId110" xr:uid="{C1AFC41C-B975-46B2-BAE6-3CF857A58D54}"/>
    <hyperlink ref="BM40" r:id="rId111" xr:uid="{35A955A9-D6F7-4ED8-B9A1-92ABC385F4B1}"/>
    <hyperlink ref="BM32" r:id="rId112" xr:uid="{F8229094-574B-4FC3-BEF1-D4AC7A24AD77}"/>
    <hyperlink ref="BM39" r:id="rId113" xr:uid="{30839510-3F14-48C2-BF23-C7DADB0DD2FA}"/>
    <hyperlink ref="BN158" r:id="rId114" xr:uid="{47736CB8-EFA0-4C61-933E-E59AEECABA1C}"/>
    <hyperlink ref="BN126" r:id="rId115" xr:uid="{F1D62948-6C36-4086-AF23-39CCD653886D}"/>
    <hyperlink ref="BO53" r:id="rId116" xr:uid="{E6D4F8D8-2F8A-4AE1-BB36-517CB9531BEB}"/>
    <hyperlink ref="BO50" r:id="rId117" xr:uid="{D7D4CF4C-2768-4917-9F93-020E6A118E9A}"/>
    <hyperlink ref="BO51" r:id="rId118" xr:uid="{93958643-D4D6-4C86-9A08-1EEB34AE88C0}"/>
    <hyperlink ref="BO52" r:id="rId119" xr:uid="{AB2B3252-D6DC-4E53-97CA-B880F78428E1}"/>
    <hyperlink ref="BO89" r:id="rId120" xr:uid="{19B647ED-425C-42F6-A99A-06E3EEFACAFB}"/>
    <hyperlink ref="BO88" r:id="rId121" xr:uid="{DC04B0CB-8743-4AFF-9FFC-BEDB4EF5DA29}"/>
    <hyperlink ref="BO49" r:id="rId122" xr:uid="{2E417A26-41CD-4989-A2D5-E59C2086BD68}"/>
    <hyperlink ref="BM241" r:id="rId123" xr:uid="{633AA7BE-98B7-4BCF-AE53-E464615A47AE}"/>
    <hyperlink ref="BM170" r:id="rId124" xr:uid="{0BBF2EF1-A88D-4FE7-8E1A-302E85EB090D}"/>
    <hyperlink ref="BM171" r:id="rId125" xr:uid="{D8B27C48-AC20-4289-B9F4-2FC6D17699F7}"/>
    <hyperlink ref="BN61" r:id="rId126" xr:uid="{60DDC980-DA02-4954-AAE8-022FF1CF0B6A}"/>
    <hyperlink ref="BO137" r:id="rId127" xr:uid="{D5F27744-77A5-4FE3-935B-AC134B4BA386}"/>
    <hyperlink ref="BO140" r:id="rId128" xr:uid="{B36A45E5-9AD2-41E1-AD8A-51BE322D8075}"/>
    <hyperlink ref="BO141" r:id="rId129" xr:uid="{D0A759B2-6286-4476-9FBF-10A6EF07A5F5}"/>
    <hyperlink ref="BO149" r:id="rId130" xr:uid="{88F25629-A786-41F1-9A9C-0A9393499553}"/>
    <hyperlink ref="BO147" r:id="rId131" xr:uid="{67A7F4C6-FA70-4C5B-A779-8ED7D6AA037A}"/>
    <hyperlink ref="BO148" r:id="rId132" xr:uid="{D5292079-A0E4-4F01-A29A-32BD9E229EEB}"/>
    <hyperlink ref="BO179" r:id="rId133" xr:uid="{1615F87B-066B-4CB8-9A01-4EC106CC9944}"/>
    <hyperlink ref="BO178" r:id="rId134" xr:uid="{4328E54D-7E33-4B83-AE20-1642145A2432}"/>
    <hyperlink ref="BO219" r:id="rId135" xr:uid="{BB828DB9-1A7D-43F2-AB0D-AE97CF3A9710}"/>
    <hyperlink ref="BM192" r:id="rId136" xr:uid="{9B91C510-51AB-419E-AE34-A79C61ED258E}"/>
    <hyperlink ref="BO175" r:id="rId137" xr:uid="{C7F93978-2FEA-4A99-96C6-82C3ED21753C}"/>
    <hyperlink ref="BO176" r:id="rId138" xr:uid="{E3F7C37E-A015-4A8F-9616-87A17E61EA1C}"/>
    <hyperlink ref="BO177" r:id="rId139" xr:uid="{EC3C6CCE-6043-4294-ACF8-5684CB40B884}"/>
    <hyperlink ref="BO218" r:id="rId140" xr:uid="{1412CEDC-7DE7-48AB-A233-C5D3F46BB7F9}"/>
    <hyperlink ref="BN165" r:id="rId141" xr:uid="{365B725A-A78C-4D78-8635-96E99318B606}"/>
    <hyperlink ref="BM10" r:id="rId142" xr:uid="{F1B1FC23-DBF9-4F74-8868-558E1B21D791}"/>
    <hyperlink ref="BM26" r:id="rId143" xr:uid="{7A3DE908-0625-49DE-9BA1-260AA217AEA9}"/>
    <hyperlink ref="BM27:BM28" r:id="rId144" display="https://www.gesetze-im-internet.de/windseeg/BJNR231000016.html" xr:uid="{2B952C29-3C27-4C41-9927-E8C9FDC4B2FB}"/>
    <hyperlink ref="BM33:BM38" r:id="rId145" display="https://www.gesetze-im-internet.de/windseeg/BJNR231000016.html" xr:uid="{16B8E2F7-22B5-445D-9072-10F50C7D8391}"/>
    <hyperlink ref="BN27:BN28" r:id="rId146" display="https://www.bundeswirtschaftsministerium.de/Redaktion/EN/Downloads/renewable-energy-sources-act-2017.pdf?__blob=publicationFile&amp;v=1" xr:uid="{E5869959-BB6F-4213-8BBE-4A2C3CE0FE07}"/>
    <hyperlink ref="BN33:BN38" r:id="rId147" display="https://www.bundeswirtschaftsministerium.de/Redaktion/EN/Downloads/renewable-energy-sources-act-2017.pdf?__blob=publicationFile&amp;v=1" xr:uid="{69B63020-F1B4-4F63-86A4-480399B053BA}"/>
    <hyperlink ref="BO27:BO28" r:id="rId148" display="https://ec.europa.eu/competition/state_aid/cases/264992/264992_1871004_175_2.pdf" xr:uid="{FCA3A77E-7B2F-4871-9165-759515F22BEA}"/>
    <hyperlink ref="BO33:BO38" r:id="rId149" display="https://ec.europa.eu/competition/state_aid/cases/264992/264992_1871004_175_2.pdf" xr:uid="{A1BF0C2E-E72F-46CF-A93B-DE4A9C6F3474}"/>
    <hyperlink ref="BO54" r:id="rId150" xr:uid="{7ACD521F-CD8A-4E6B-9B49-D72C9C936FC4}"/>
    <hyperlink ref="BO55:BO56" r:id="rId151" display="https://ec.europa.eu/competition/state_aid/cases1/202117/287664_2269643_173_2.pdf" xr:uid="{EA325400-C3BA-48BA-9469-7742DCFBA8ED}"/>
    <hyperlink ref="BO68" r:id="rId152" xr:uid="{C933E12A-EDC2-40E0-9E64-66736416155F}"/>
    <hyperlink ref="BM54:BM56" r:id="rId153" display="https://www.gesetze-im-internet.de/windseeg/BJNR231000016.html" xr:uid="{EE04823F-F0D7-4494-9B94-2414108EFBF3}"/>
    <hyperlink ref="BM68" r:id="rId154" xr:uid="{82451941-5EB7-45DC-82EA-BA8CF6F53B39}"/>
    <hyperlink ref="BN54:BN56" r:id="rId155" display="https://www.bundeswirtschaftsministerium.de/Redaktion/EN/Downloads/renewable-energy-sources-act-2017.pdf?__blob=publicationFile&amp;v=1" xr:uid="{0192CF73-07FB-4136-BAFE-57EF65775A2B}"/>
    <hyperlink ref="BN68" r:id="rId156" xr:uid="{78CEA88F-97E4-4C6B-BA1B-18DA2CC7B2FD}"/>
    <hyperlink ref="BO107" r:id="rId157" xr:uid="{B44B4BDB-A618-433E-B61B-CA97F7A0AE56}"/>
    <hyperlink ref="BM108:BM110" r:id="rId158" location="BJNR231000016BJNG000100000" display="https://www.gesetze-im-internet.de/windseeg/BJNR231000016.html#BJNR231000016BJNG000100000" xr:uid="{A1B895C0-8C17-46CC-9A62-4F51404B82BA}"/>
    <hyperlink ref="BM112:BM115" r:id="rId159" location="BJNR231000016BJNG000100000" display="https://www.gesetze-im-internet.de/windseeg/BJNR231000016.html#BJNR231000016BJNG000100000" xr:uid="{511B25A3-1D6E-49E9-BF40-33EE51C6CF70}"/>
    <hyperlink ref="BM127:BM128" r:id="rId160" location="BJNR231000016BJNG000100000" display="https://www.gesetze-im-internet.de/windseeg/BJNR231000016.html#BJNR231000016BJNG000100000" xr:uid="{6A666AAB-D01C-4BDB-A021-724303AF01AE}"/>
    <hyperlink ref="BM133:BM135" r:id="rId161" location="BJNR231000016BJNG000100000" display="https://www.gesetze-im-internet.de/windseeg/BJNR231000016.html#BJNR231000016BJNG000100000" xr:uid="{F53CF9FB-9C1D-49FF-9D26-4B74607CBDF1}"/>
    <hyperlink ref="BM152:BM154" r:id="rId162" location="BJNR231000016BJNG000100000" display="https://www.gesetze-im-internet.de/windseeg/BJNR231000016.html#BJNR231000016BJNG000100000" xr:uid="{3C08BC24-FAD4-46FC-8713-4D8F82C276D5}"/>
    <hyperlink ref="BM199:BM206" r:id="rId163" location="BJNR231000016BJNG000100000" display="https://www.gesetze-im-internet.de/windseeg/BJNR231000016.html#BJNR231000016BJNG000100000" xr:uid="{E7E6A9BE-E71A-43D3-88C7-24CE7DCD66A7}"/>
    <hyperlink ref="BN108:BN110" r:id="rId164" display="https://www.bundeswirtschaftsministerium.de/Redaktion/DE/Downloads/E/windseeg-gesetz-en.pdf?__blob=publicationFile&amp;v=9" xr:uid="{5F8D255C-39E6-4F50-86DC-99B74815D9B0}"/>
    <hyperlink ref="BN112:BN115" r:id="rId165" display="https://www.bundeswirtschaftsministerium.de/Redaktion/DE/Downloads/E/windseeg-gesetz-en.pdf?__blob=publicationFile&amp;v=9" xr:uid="{E441E699-8889-45B1-BA4B-86FAC541D1EE}"/>
    <hyperlink ref="BN127:BN128" r:id="rId166" display="https://www.bundeswirtschaftsministerium.de/Redaktion/DE/Downloads/E/windseeg-gesetz-en.pdf?__blob=publicationFile&amp;v=9" xr:uid="{D1074E0F-F227-4AA6-840D-7259136627F3}"/>
    <hyperlink ref="BN133:BN135" r:id="rId167" display="https://www.bundeswirtschaftsministerium.de/Redaktion/DE/Downloads/E/windseeg-gesetz-en.pdf?__blob=publicationFile&amp;v=9" xr:uid="{6A439311-9ED1-4CDB-A748-1C4C5CED5602}"/>
    <hyperlink ref="BN152:BN154" r:id="rId168" display="https://www.bundeswirtschaftsministerium.de/Redaktion/DE/Downloads/E/windseeg-gesetz-en.pdf?__blob=publicationFile&amp;v=9" xr:uid="{EBEC4A28-6DA6-4430-A3C2-7583A26DF558}"/>
    <hyperlink ref="BN199:BN206" r:id="rId169" display="https://www.bundeswirtschaftsministerium.de/Redaktion/DE/Downloads/E/windseeg-gesetz-en.pdf?__blob=publicationFile&amp;v=9" xr:uid="{D08618D9-B9AE-4BA1-A1A7-152EBB2CCF96}"/>
    <hyperlink ref="BO108:BO110" r:id="rId170" display="https://ec.europa.eu/competition/state_aid/cases1/202313/SA_103069_40CA3287-0000-C035-8884-A6EAEDEED4D8_80_1.pdf" xr:uid="{2B5216D2-0A2C-4F27-A427-E479835829A0}"/>
    <hyperlink ref="BO112:BO115" r:id="rId171" display="https://ec.europa.eu/competition/state_aid/cases1/202313/SA_103069_40CA3287-0000-C035-8884-A6EAEDEED4D8_80_1.pdf" xr:uid="{63D4D1B7-35E1-4ED1-8C72-80502DE66C8A}"/>
    <hyperlink ref="BO127:BO128" r:id="rId172" display="https://ec.europa.eu/competition/state_aid/cases1/202313/SA_103069_40CA3287-0000-C035-8884-A6EAEDEED4D8_80_1.pdf" xr:uid="{356E39F1-009E-44F5-BD74-95E380FCF346}"/>
    <hyperlink ref="BO133:BO135" r:id="rId173" display="https://ec.europa.eu/competition/state_aid/cases1/202313/SA_103069_40CA3287-0000-C035-8884-A6EAEDEED4D8_80_1.pdf" xr:uid="{88DFD95D-AB0C-472C-9BB3-6BC70C5D22BC}"/>
    <hyperlink ref="BO152:BO154" r:id="rId174" display="https://ec.europa.eu/competition/state_aid/cases1/202313/SA_103069_40CA3287-0000-C035-8884-A6EAEDEED4D8_80_1.pdf" xr:uid="{2B863BAE-8EC0-4E17-A749-480EC095DA25}"/>
    <hyperlink ref="BO199:BO206" r:id="rId175" display="https://ec.europa.eu/competition/state_aid/cases1/202313/SA_103069_40CA3287-0000-C035-8884-A6EAEDEED4D8_80_1.pdf" xr:uid="{DB4E7415-7250-4F24-860E-7DD91D74AAD8}"/>
    <hyperlink ref="BO207" r:id="rId176" xr:uid="{1D8E41A4-570D-4C75-A3B3-36276A2AAB27}"/>
    <hyperlink ref="BM189" r:id="rId177" xr:uid="{6580B6A2-3ED3-4712-832B-9093CB7D4D65}"/>
    <hyperlink ref="BO6" r:id="rId178" xr:uid="{29B1E001-C03A-4D07-8818-5607CD0908D9}"/>
    <hyperlink ref="BO7" r:id="rId179" xr:uid="{474577D3-14BE-4FF1-8064-137AEC56196A}"/>
    <hyperlink ref="BO8" r:id="rId180" xr:uid="{582A20AC-B9DB-4D8A-8DB6-89BFDA058E3C}"/>
    <hyperlink ref="BO9" r:id="rId181" xr:uid="{4A6AF4F5-453B-4328-B8E8-0E7D890BCE48}"/>
    <hyperlink ref="BN149" r:id="rId182" xr:uid="{37769AEA-F313-4CFD-88AC-078AF9503257}"/>
    <hyperlink ref="BN148" r:id="rId183" xr:uid="{83BB7ABF-C249-4831-9C67-00D3E180A3BF}"/>
    <hyperlink ref="BN147" r:id="rId184" xr:uid="{5788359D-8F66-4D9C-A794-48BA80391B4C}"/>
    <hyperlink ref="BM226" r:id="rId185" xr:uid="{99F48886-4B70-45B7-8521-7C83897A819E}"/>
    <hyperlink ref="BM216" r:id="rId186" xr:uid="{7167DE5A-5EAD-4D17-AA38-7EA22A50EF82}"/>
    <hyperlink ref="BN63" r:id="rId187" xr:uid="{ECB21E13-0645-404B-B81A-59992BED1F55}"/>
    <hyperlink ref="BN64" r:id="rId188" xr:uid="{3F82F752-4A88-4DB5-B801-B035BEEAA34E}"/>
    <hyperlink ref="BO25" r:id="rId189" xr:uid="{F8D3D52E-1877-4295-B5B4-C35D25CAD7B7}"/>
  </hyperlinks>
  <pageMargins left="0.7" right="0.7" top="0.75" bottom="0.75" header="0.3" footer="0.3"/>
  <pageSetup paperSize="9" orientation="portrait" r:id="rId190"/>
  <tableParts count="1">
    <tablePart r:id="rId19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CE2D1-2FFD-4236-A225-307875A01CB6}">
  <dimension ref="A1:U246"/>
  <sheetViews>
    <sheetView zoomScaleNormal="100" workbookViewId="0">
      <pane xSplit="1" ySplit="4" topLeftCell="B15" activePane="bottomRight" state="frozen"/>
      <selection pane="topRight" activeCell="B1" sqref="B1"/>
      <selection pane="bottomLeft" activeCell="A5" sqref="A5"/>
      <selection pane="bottomRight" activeCell="A16" sqref="A16"/>
    </sheetView>
  </sheetViews>
  <sheetFormatPr defaultColWidth="8.88671875" defaultRowHeight="13.05" customHeight="1" x14ac:dyDescent="0.3"/>
  <cols>
    <col min="1" max="1" width="17.33203125" style="5" bestFit="1" customWidth="1"/>
    <col min="2" max="2" width="39.109375" style="33" customWidth="1"/>
    <col min="3" max="3" width="34.33203125" style="43" customWidth="1"/>
    <col min="4" max="4" width="29.5546875" style="23" customWidth="1"/>
    <col min="5" max="6" width="32.21875" style="33" customWidth="1"/>
    <col min="7" max="7" width="50.6640625" style="33" customWidth="1"/>
    <col min="8" max="8" width="31.77734375" style="23" customWidth="1"/>
    <col min="9" max="9" width="43.21875" style="33" customWidth="1"/>
    <col min="10" max="10" width="44.88671875" style="33" customWidth="1"/>
    <col min="11" max="11" width="30.77734375" style="23" customWidth="1"/>
    <col min="12" max="12" width="25.6640625" style="23" bestFit="1" customWidth="1"/>
    <col min="13" max="13" width="33.109375" style="23" customWidth="1"/>
    <col min="14" max="14" width="36.88671875" style="33" customWidth="1"/>
    <col min="15" max="15" width="33.88671875" style="23" customWidth="1"/>
    <col min="16" max="17" width="32.6640625" style="23" customWidth="1"/>
    <col min="18" max="20" width="28.6640625" style="23" customWidth="1"/>
    <col min="21" max="21" width="26.33203125" style="23" customWidth="1"/>
    <col min="22" max="16384" width="8.88671875" style="23"/>
  </cols>
  <sheetData>
    <row r="1" spans="1:21" s="20" customFormat="1" ht="13.05" customHeight="1" thickBot="1" x14ac:dyDescent="0.3">
      <c r="A1" s="19"/>
      <c r="B1" s="31" t="s">
        <v>833</v>
      </c>
      <c r="C1" s="70" t="s">
        <v>653</v>
      </c>
      <c r="D1" s="71"/>
      <c r="E1" s="71"/>
      <c r="F1" s="72"/>
      <c r="G1" s="73" t="s">
        <v>654</v>
      </c>
      <c r="H1" s="74"/>
      <c r="I1" s="74"/>
      <c r="J1" s="70" t="s">
        <v>655</v>
      </c>
      <c r="K1" s="71"/>
      <c r="L1" s="71"/>
      <c r="M1" s="71"/>
      <c r="N1" s="71"/>
      <c r="O1" s="71"/>
      <c r="P1" s="71"/>
      <c r="Q1" s="72"/>
      <c r="R1" s="70" t="s">
        <v>947</v>
      </c>
      <c r="S1" s="71"/>
      <c r="T1" s="71"/>
      <c r="U1" s="71"/>
    </row>
    <row r="2" spans="1:21" s="20" customFormat="1" ht="13.05" customHeight="1" thickTop="1" thickBot="1" x14ac:dyDescent="0.3">
      <c r="A2" s="19"/>
      <c r="B2" s="32"/>
      <c r="C2" s="67" t="s">
        <v>639</v>
      </c>
      <c r="D2" s="69"/>
      <c r="E2" s="75" t="s">
        <v>640</v>
      </c>
      <c r="F2" s="76"/>
      <c r="G2" s="40" t="s">
        <v>642</v>
      </c>
      <c r="H2" s="41" t="s">
        <v>884</v>
      </c>
      <c r="I2" s="32" t="s">
        <v>885</v>
      </c>
      <c r="J2" s="32" t="s">
        <v>644</v>
      </c>
      <c r="K2" s="67" t="s">
        <v>645</v>
      </c>
      <c r="L2" s="68"/>
      <c r="M2" s="68"/>
      <c r="N2" s="69"/>
      <c r="O2" s="67" t="s">
        <v>649</v>
      </c>
      <c r="P2" s="68"/>
      <c r="Q2" s="69"/>
      <c r="R2" s="67" t="s">
        <v>943</v>
      </c>
      <c r="S2" s="69"/>
      <c r="T2" s="67" t="s">
        <v>861</v>
      </c>
      <c r="U2" s="69"/>
    </row>
    <row r="3" spans="1:21" s="21" customFormat="1" ht="13.05" customHeight="1" thickTop="1" thickBot="1" x14ac:dyDescent="0.3">
      <c r="A3" s="19"/>
      <c r="B3" s="32"/>
      <c r="C3" s="32" t="s">
        <v>879</v>
      </c>
      <c r="D3" s="19" t="s">
        <v>874</v>
      </c>
      <c r="E3" s="32" t="s">
        <v>876</v>
      </c>
      <c r="F3" s="32" t="s">
        <v>875</v>
      </c>
      <c r="G3" s="32"/>
      <c r="H3" s="19"/>
      <c r="I3" s="32"/>
      <c r="J3" s="32"/>
      <c r="K3" s="19" t="s">
        <v>646</v>
      </c>
      <c r="L3" s="19" t="s">
        <v>647</v>
      </c>
      <c r="M3" s="19" t="s">
        <v>648</v>
      </c>
      <c r="N3" s="32" t="s">
        <v>670</v>
      </c>
      <c r="O3" s="19" t="s">
        <v>650</v>
      </c>
      <c r="P3" s="19" t="s">
        <v>907</v>
      </c>
      <c r="Q3" s="19" t="s">
        <v>871</v>
      </c>
      <c r="R3" s="19" t="s">
        <v>651</v>
      </c>
      <c r="S3" s="19" t="s">
        <v>636</v>
      </c>
      <c r="T3" s="19" t="s">
        <v>865</v>
      </c>
      <c r="U3" s="19" t="s">
        <v>866</v>
      </c>
    </row>
    <row r="4" spans="1:21" s="9" customFormat="1" ht="13.05" customHeight="1" thickTop="1" x14ac:dyDescent="0.25">
      <c r="A4" s="20" t="s">
        <v>656</v>
      </c>
      <c r="B4" s="13" t="s">
        <v>948</v>
      </c>
      <c r="C4" s="13" t="s">
        <v>684</v>
      </c>
      <c r="D4" s="9" t="s">
        <v>685</v>
      </c>
      <c r="E4" s="13" t="s">
        <v>686</v>
      </c>
      <c r="F4" s="13" t="s">
        <v>687</v>
      </c>
      <c r="G4" s="13" t="s">
        <v>689</v>
      </c>
      <c r="H4" s="9" t="s">
        <v>690</v>
      </c>
      <c r="I4" s="13" t="s">
        <v>691</v>
      </c>
      <c r="J4" s="13" t="s">
        <v>693</v>
      </c>
      <c r="K4" s="9" t="s">
        <v>694</v>
      </c>
      <c r="L4" s="9" t="s">
        <v>695</v>
      </c>
      <c r="M4" s="9" t="s">
        <v>696</v>
      </c>
      <c r="N4" s="13" t="s">
        <v>697</v>
      </c>
      <c r="O4" s="9" t="s">
        <v>698</v>
      </c>
      <c r="P4" s="9" t="s">
        <v>699</v>
      </c>
      <c r="Q4" s="9" t="s">
        <v>872</v>
      </c>
      <c r="R4" s="9" t="s">
        <v>701</v>
      </c>
      <c r="S4" s="9" t="s">
        <v>702</v>
      </c>
      <c r="T4" s="9" t="s">
        <v>949</v>
      </c>
      <c r="U4" s="9" t="s">
        <v>950</v>
      </c>
    </row>
    <row r="5" spans="1:21" ht="13.05" customHeight="1" x14ac:dyDescent="0.25">
      <c r="A5" s="20" t="s">
        <v>347</v>
      </c>
      <c r="B5" s="25" t="s">
        <v>673</v>
      </c>
      <c r="C5" s="42"/>
      <c r="D5" s="18"/>
      <c r="E5" s="25"/>
      <c r="F5" s="18"/>
      <c r="G5" s="25"/>
      <c r="H5" s="18"/>
      <c r="I5" s="25"/>
      <c r="J5" s="25"/>
      <c r="K5" s="18"/>
      <c r="L5" s="18"/>
      <c r="M5" s="18"/>
      <c r="N5" s="25"/>
      <c r="O5" s="18"/>
      <c r="P5" s="18"/>
      <c r="Q5" s="25"/>
      <c r="R5" s="18"/>
      <c r="S5" s="18"/>
      <c r="T5" s="18"/>
      <c r="U5" s="25"/>
    </row>
    <row r="6" spans="1:21" ht="13.05" customHeight="1" x14ac:dyDescent="0.25">
      <c r="A6" s="20" t="s">
        <v>348</v>
      </c>
      <c r="B6" s="25" t="s">
        <v>673</v>
      </c>
      <c r="C6" s="42"/>
      <c r="D6" s="18"/>
      <c r="E6" s="25"/>
      <c r="F6" s="18"/>
      <c r="G6" s="25"/>
      <c r="H6" s="18"/>
      <c r="I6" s="25"/>
      <c r="J6" s="25"/>
      <c r="K6" s="18"/>
      <c r="L6" s="18"/>
      <c r="M6" s="18"/>
      <c r="N6" s="25"/>
      <c r="O6" s="18"/>
      <c r="P6" s="18"/>
      <c r="Q6" s="25"/>
      <c r="R6" s="18"/>
      <c r="S6" s="18"/>
      <c r="T6" s="18"/>
      <c r="U6" s="25"/>
    </row>
    <row r="7" spans="1:21" ht="13.05" customHeight="1" x14ac:dyDescent="0.25">
      <c r="A7" s="20" t="s">
        <v>349</v>
      </c>
      <c r="B7" s="25" t="s">
        <v>673</v>
      </c>
      <c r="C7" s="42"/>
      <c r="D7" s="18"/>
      <c r="E7" s="25"/>
      <c r="F7" s="18"/>
      <c r="G7" s="25"/>
      <c r="H7" s="18"/>
      <c r="I7" s="25"/>
      <c r="J7" s="25"/>
      <c r="K7" s="18"/>
      <c r="L7" s="18"/>
      <c r="M7" s="18"/>
      <c r="N7" s="25"/>
      <c r="O7" s="18"/>
      <c r="P7" s="18"/>
      <c r="Q7" s="25"/>
      <c r="R7" s="18"/>
      <c r="S7" s="18"/>
      <c r="T7" s="18"/>
      <c r="U7" s="25"/>
    </row>
    <row r="8" spans="1:21" ht="13.05" customHeight="1" x14ac:dyDescent="0.25">
      <c r="A8" s="20" t="s">
        <v>350</v>
      </c>
      <c r="B8" s="25" t="s">
        <v>673</v>
      </c>
      <c r="C8" s="42"/>
      <c r="D8" s="18"/>
      <c r="E8" s="25"/>
      <c r="F8" s="18"/>
      <c r="G8" s="25"/>
      <c r="H8" s="18"/>
      <c r="I8" s="25"/>
      <c r="J8" s="25"/>
      <c r="K8" s="18"/>
      <c r="L8" s="18"/>
      <c r="M8" s="18"/>
      <c r="N8" s="25"/>
      <c r="O8" s="18"/>
      <c r="P8" s="18"/>
      <c r="Q8" s="25"/>
      <c r="R8" s="18"/>
      <c r="S8" s="18"/>
      <c r="T8" s="18"/>
      <c r="U8" s="25"/>
    </row>
    <row r="9" spans="1:21" ht="29.4" x14ac:dyDescent="0.25">
      <c r="A9" s="20" t="s">
        <v>387</v>
      </c>
      <c r="B9" s="25" t="s">
        <v>735</v>
      </c>
      <c r="C9" s="42"/>
      <c r="D9" s="18"/>
      <c r="E9" s="25"/>
      <c r="F9" s="18"/>
      <c r="G9" s="25" t="s">
        <v>736</v>
      </c>
      <c r="H9" s="18"/>
      <c r="I9" s="25"/>
      <c r="J9" s="25"/>
      <c r="K9" s="18"/>
      <c r="L9" s="25" t="s">
        <v>737</v>
      </c>
      <c r="M9" s="18"/>
      <c r="N9" s="25"/>
      <c r="O9" s="18"/>
      <c r="P9" s="18"/>
      <c r="Q9" s="25"/>
      <c r="R9" s="18"/>
      <c r="S9" s="18"/>
      <c r="T9" s="18"/>
      <c r="U9" s="25"/>
    </row>
    <row r="10" spans="1:21" ht="29.4" x14ac:dyDescent="0.25">
      <c r="A10" s="20" t="s">
        <v>388</v>
      </c>
      <c r="B10" s="25" t="s">
        <v>735</v>
      </c>
      <c r="C10" s="42"/>
      <c r="D10" s="18"/>
      <c r="E10" s="25"/>
      <c r="F10" s="18"/>
      <c r="G10" s="25" t="s">
        <v>736</v>
      </c>
      <c r="H10" s="18"/>
      <c r="I10" s="25"/>
      <c r="J10" s="25"/>
      <c r="K10" s="18"/>
      <c r="L10" s="25" t="s">
        <v>737</v>
      </c>
      <c r="M10" s="18"/>
      <c r="N10" s="25"/>
      <c r="O10" s="18"/>
      <c r="P10" s="18"/>
      <c r="Q10" s="25"/>
      <c r="R10" s="18"/>
      <c r="S10" s="18"/>
      <c r="T10" s="18"/>
      <c r="U10" s="25"/>
    </row>
    <row r="11" spans="1:21" ht="29.4" x14ac:dyDescent="0.25">
      <c r="A11" s="20" t="s">
        <v>389</v>
      </c>
      <c r="B11" s="25" t="s">
        <v>735</v>
      </c>
      <c r="C11" s="42"/>
      <c r="D11" s="18"/>
      <c r="E11" s="25"/>
      <c r="F11" s="18"/>
      <c r="G11" s="25" t="s">
        <v>736</v>
      </c>
      <c r="H11" s="18"/>
      <c r="I11" s="25"/>
      <c r="J11" s="25"/>
      <c r="K11" s="18"/>
      <c r="L11" s="25" t="s">
        <v>737</v>
      </c>
      <c r="M11" s="18"/>
      <c r="N11" s="25"/>
      <c r="O11" s="18"/>
      <c r="P11" s="18"/>
      <c r="Q11" s="25"/>
      <c r="R11" s="18"/>
      <c r="S11" s="18"/>
      <c r="T11" s="18"/>
      <c r="U11" s="25"/>
    </row>
    <row r="12" spans="1:21" ht="29.4" x14ac:dyDescent="0.25">
      <c r="A12" s="20" t="s">
        <v>390</v>
      </c>
      <c r="B12" s="25" t="s">
        <v>735</v>
      </c>
      <c r="C12" s="42"/>
      <c r="D12" s="18"/>
      <c r="E12" s="25"/>
      <c r="F12" s="18"/>
      <c r="G12" s="25" t="s">
        <v>736</v>
      </c>
      <c r="H12" s="18"/>
      <c r="I12" s="25"/>
      <c r="J12" s="25"/>
      <c r="K12" s="18"/>
      <c r="L12" s="25" t="s">
        <v>737</v>
      </c>
      <c r="M12" s="18"/>
      <c r="N12" s="25"/>
      <c r="O12" s="18"/>
      <c r="P12" s="18"/>
      <c r="Q12" s="25"/>
      <c r="R12" s="18"/>
      <c r="S12" s="18"/>
      <c r="T12" s="18"/>
      <c r="U12" s="25"/>
    </row>
    <row r="13" spans="1:21" ht="19.8" x14ac:dyDescent="0.25">
      <c r="A13" s="20" t="s">
        <v>483</v>
      </c>
      <c r="B13" s="25" t="s">
        <v>800</v>
      </c>
      <c r="C13" s="42"/>
      <c r="D13" s="18"/>
      <c r="E13" s="25"/>
      <c r="F13" s="18"/>
      <c r="G13" s="25"/>
      <c r="H13" s="18"/>
      <c r="I13" s="25"/>
      <c r="J13" s="25"/>
      <c r="K13" s="18"/>
      <c r="L13" s="18"/>
      <c r="M13" s="18"/>
      <c r="N13" s="25"/>
      <c r="O13" s="18"/>
      <c r="P13" s="18"/>
      <c r="Q13" s="25"/>
      <c r="R13" s="18"/>
      <c r="S13" s="18"/>
      <c r="T13" s="25"/>
      <c r="U13" s="25"/>
    </row>
    <row r="14" spans="1:21" ht="240.6" x14ac:dyDescent="0.25">
      <c r="A14" s="20" t="s">
        <v>391</v>
      </c>
      <c r="B14" s="25" t="s">
        <v>738</v>
      </c>
      <c r="C14" s="42"/>
      <c r="D14" s="18"/>
      <c r="E14" s="25"/>
      <c r="F14" s="18"/>
      <c r="G14" s="25" t="s">
        <v>748</v>
      </c>
      <c r="H14" s="18"/>
      <c r="I14" s="25"/>
      <c r="J14" s="25"/>
      <c r="K14" s="25" t="s">
        <v>747</v>
      </c>
      <c r="L14" s="25" t="s">
        <v>739</v>
      </c>
      <c r="M14" s="18"/>
      <c r="N14" s="25"/>
      <c r="O14" s="25" t="s">
        <v>744</v>
      </c>
      <c r="P14" s="25" t="s">
        <v>743</v>
      </c>
      <c r="Q14" s="25"/>
      <c r="R14" s="25" t="s">
        <v>891</v>
      </c>
      <c r="S14" s="25"/>
      <c r="T14" s="25" t="s">
        <v>892</v>
      </c>
      <c r="U14" s="25" t="s">
        <v>745</v>
      </c>
    </row>
    <row r="15" spans="1:21" ht="240.6" x14ac:dyDescent="0.25">
      <c r="A15" s="20" t="s">
        <v>392</v>
      </c>
      <c r="B15" s="25" t="s">
        <v>738</v>
      </c>
      <c r="C15" s="42"/>
      <c r="D15" s="18"/>
      <c r="E15" s="25"/>
      <c r="F15" s="18"/>
      <c r="G15" s="25" t="s">
        <v>748</v>
      </c>
      <c r="H15" s="18"/>
      <c r="I15" s="25"/>
      <c r="J15" s="25"/>
      <c r="K15" s="25" t="s">
        <v>747</v>
      </c>
      <c r="L15" s="25" t="s">
        <v>746</v>
      </c>
      <c r="M15" s="18"/>
      <c r="N15" s="25"/>
      <c r="O15" s="25" t="s">
        <v>744</v>
      </c>
      <c r="P15" s="25" t="s">
        <v>743</v>
      </c>
      <c r="Q15" s="25"/>
      <c r="R15" s="25" t="s">
        <v>891</v>
      </c>
      <c r="S15" s="25"/>
      <c r="T15" s="25" t="s">
        <v>892</v>
      </c>
      <c r="U15" s="25" t="s">
        <v>745</v>
      </c>
    </row>
    <row r="16" spans="1:21" ht="48.6" x14ac:dyDescent="0.25">
      <c r="A16" s="20" t="s">
        <v>971</v>
      </c>
      <c r="B16" s="25" t="s">
        <v>793</v>
      </c>
      <c r="C16" s="42"/>
      <c r="D16" s="18"/>
      <c r="E16" s="25"/>
      <c r="F16" s="18"/>
      <c r="G16" s="25"/>
      <c r="H16" s="18"/>
      <c r="I16" s="25"/>
      <c r="J16" s="25"/>
      <c r="K16" s="18"/>
      <c r="L16" s="18"/>
      <c r="M16" s="18"/>
      <c r="N16" s="25"/>
      <c r="O16" s="18"/>
      <c r="P16" s="18"/>
      <c r="Q16" s="25"/>
      <c r="R16" s="18"/>
      <c r="S16" s="18"/>
      <c r="T16" s="25"/>
      <c r="U16" s="25"/>
    </row>
    <row r="17" spans="1:21" ht="48.6" x14ac:dyDescent="0.25">
      <c r="A17" s="20" t="s">
        <v>973</v>
      </c>
      <c r="B17" s="25" t="s">
        <v>793</v>
      </c>
      <c r="C17" s="42"/>
      <c r="D17" s="18"/>
      <c r="E17" s="25"/>
      <c r="F17" s="18"/>
      <c r="G17" s="25"/>
      <c r="H17" s="18"/>
      <c r="I17" s="25"/>
      <c r="J17" s="25"/>
      <c r="K17" s="18"/>
      <c r="L17" s="18"/>
      <c r="M17" s="18"/>
      <c r="N17" s="25"/>
      <c r="O17" s="18"/>
      <c r="P17" s="18"/>
      <c r="Q17" s="25"/>
      <c r="R17" s="18"/>
      <c r="S17" s="18"/>
      <c r="T17" s="25"/>
      <c r="U17" s="25"/>
    </row>
    <row r="18" spans="1:21" ht="48.6" x14ac:dyDescent="0.25">
      <c r="A18" s="20" t="s">
        <v>974</v>
      </c>
      <c r="B18" s="25" t="s">
        <v>793</v>
      </c>
      <c r="C18" s="42"/>
      <c r="D18" s="18"/>
      <c r="E18" s="25"/>
      <c r="F18" s="18"/>
      <c r="G18" s="25"/>
      <c r="H18" s="18"/>
      <c r="I18" s="25"/>
      <c r="J18" s="25"/>
      <c r="K18" s="18"/>
      <c r="L18" s="18"/>
      <c r="M18" s="18"/>
      <c r="N18" s="25"/>
      <c r="O18" s="18"/>
      <c r="P18" s="18"/>
      <c r="Q18" s="25"/>
      <c r="R18" s="18"/>
      <c r="S18" s="18"/>
      <c r="T18" s="25"/>
      <c r="U18" s="25"/>
    </row>
    <row r="19" spans="1:21" ht="48.6" x14ac:dyDescent="0.25">
      <c r="A19" s="20" t="s">
        <v>975</v>
      </c>
      <c r="B19" s="25" t="s">
        <v>793</v>
      </c>
      <c r="C19" s="42"/>
      <c r="D19" s="18"/>
      <c r="E19" s="25"/>
      <c r="F19" s="18"/>
      <c r="G19" s="25"/>
      <c r="H19" s="18"/>
      <c r="I19" s="25"/>
      <c r="J19" s="25"/>
      <c r="K19" s="18"/>
      <c r="L19" s="18"/>
      <c r="M19" s="18"/>
      <c r="N19" s="25"/>
      <c r="O19" s="18"/>
      <c r="P19" s="18"/>
      <c r="Q19" s="25"/>
      <c r="R19" s="18"/>
      <c r="S19" s="18"/>
      <c r="T19" s="25"/>
      <c r="U19" s="25"/>
    </row>
    <row r="20" spans="1:21" ht="48.6" x14ac:dyDescent="0.25">
      <c r="A20" s="20" t="s">
        <v>976</v>
      </c>
      <c r="B20" s="25" t="s">
        <v>793</v>
      </c>
      <c r="C20" s="42"/>
      <c r="D20" s="18"/>
      <c r="E20" s="25"/>
      <c r="F20" s="18"/>
      <c r="G20" s="25"/>
      <c r="H20" s="18"/>
      <c r="I20" s="25"/>
      <c r="J20" s="25"/>
      <c r="K20" s="18"/>
      <c r="L20" s="18"/>
      <c r="M20" s="18"/>
      <c r="N20" s="25"/>
      <c r="O20" s="18"/>
      <c r="P20" s="18"/>
      <c r="Q20" s="25"/>
      <c r="R20" s="18"/>
      <c r="S20" s="18"/>
      <c r="T20" s="25"/>
      <c r="U20" s="25"/>
    </row>
    <row r="21" spans="1:21" ht="13.05" customHeight="1" x14ac:dyDescent="0.25">
      <c r="A21" s="20" t="s">
        <v>351</v>
      </c>
      <c r="B21" s="25" t="s">
        <v>673</v>
      </c>
      <c r="C21" s="42"/>
      <c r="D21" s="18"/>
      <c r="E21" s="25"/>
      <c r="F21" s="18"/>
      <c r="G21" s="25"/>
      <c r="H21" s="18"/>
      <c r="I21" s="25"/>
      <c r="J21" s="25"/>
      <c r="K21" s="18"/>
      <c r="L21" s="18"/>
      <c r="M21" s="18"/>
      <c r="N21" s="25"/>
      <c r="O21" s="18"/>
      <c r="P21" s="18"/>
      <c r="Q21" s="25"/>
      <c r="R21" s="18"/>
      <c r="S21" s="18"/>
      <c r="T21" s="18"/>
      <c r="U21" s="25"/>
    </row>
    <row r="22" spans="1:21" ht="13.05" customHeight="1" x14ac:dyDescent="0.25">
      <c r="A22" s="20" t="s">
        <v>977</v>
      </c>
      <c r="B22" s="25" t="s">
        <v>794</v>
      </c>
      <c r="C22" s="42"/>
      <c r="D22" s="18"/>
      <c r="E22" s="25"/>
      <c r="F22" s="18"/>
      <c r="G22" s="25"/>
      <c r="H22" s="18"/>
      <c r="I22" s="25"/>
      <c r="J22" s="25"/>
      <c r="K22" s="18"/>
      <c r="L22" s="18"/>
      <c r="M22" s="18"/>
      <c r="N22" s="25"/>
      <c r="O22" s="18"/>
      <c r="P22" s="18"/>
      <c r="Q22" s="25"/>
      <c r="R22" s="18"/>
      <c r="S22" s="18"/>
      <c r="T22" s="18"/>
      <c r="U22" s="25"/>
    </row>
    <row r="23" spans="1:21" ht="13.05" customHeight="1" x14ac:dyDescent="0.25">
      <c r="A23" s="20" t="s">
        <v>978</v>
      </c>
      <c r="B23" s="25" t="s">
        <v>794</v>
      </c>
      <c r="C23" s="42"/>
      <c r="D23" s="18"/>
      <c r="E23" s="25"/>
      <c r="F23" s="18"/>
      <c r="G23" s="25"/>
      <c r="H23" s="18"/>
      <c r="I23" s="25"/>
      <c r="J23" s="25"/>
      <c r="K23" s="18"/>
      <c r="L23" s="18"/>
      <c r="M23" s="18"/>
      <c r="N23" s="25"/>
      <c r="O23" s="18"/>
      <c r="P23" s="18"/>
      <c r="Q23" s="25"/>
      <c r="R23" s="18"/>
      <c r="S23" s="18"/>
      <c r="T23" s="18"/>
      <c r="U23" s="25"/>
    </row>
    <row r="24" spans="1:21" ht="29.4" x14ac:dyDescent="0.25">
      <c r="A24" s="20" t="s">
        <v>497</v>
      </c>
      <c r="B24" s="25" t="s">
        <v>813</v>
      </c>
      <c r="C24" s="42"/>
      <c r="D24" s="18"/>
      <c r="E24" s="25"/>
      <c r="F24" s="18"/>
      <c r="G24" s="25"/>
      <c r="H24" s="18"/>
      <c r="I24" s="25"/>
      <c r="J24" s="25"/>
      <c r="K24" s="18"/>
      <c r="L24" s="18"/>
      <c r="M24" s="18"/>
      <c r="N24" s="25"/>
      <c r="O24" s="18"/>
      <c r="P24" s="18"/>
      <c r="Q24" s="25"/>
      <c r="R24" s="18"/>
      <c r="S24" s="18"/>
      <c r="T24" s="25"/>
      <c r="U24" s="25"/>
    </row>
    <row r="25" spans="1:21" ht="13.05" customHeight="1" x14ac:dyDescent="0.25">
      <c r="A25" s="20" t="s">
        <v>352</v>
      </c>
      <c r="B25" s="25" t="s">
        <v>673</v>
      </c>
      <c r="C25" s="42"/>
      <c r="D25" s="18"/>
      <c r="E25" s="25"/>
      <c r="F25" s="18"/>
      <c r="G25" s="25"/>
      <c r="H25" s="18"/>
      <c r="I25" s="25"/>
      <c r="J25" s="25"/>
      <c r="K25" s="18"/>
      <c r="L25" s="18"/>
      <c r="M25" s="18"/>
      <c r="N25" s="25"/>
      <c r="O25" s="18"/>
      <c r="P25" s="18"/>
      <c r="Q25" s="25"/>
      <c r="R25" s="18"/>
      <c r="S25" s="18"/>
      <c r="T25" s="18"/>
      <c r="U25" s="25"/>
    </row>
    <row r="26" spans="1:21" ht="13.05" customHeight="1" x14ac:dyDescent="0.25">
      <c r="A26" s="20" t="s">
        <v>353</v>
      </c>
      <c r="B26" s="25" t="s">
        <v>673</v>
      </c>
      <c r="C26" s="42"/>
      <c r="D26" s="18"/>
      <c r="E26" s="25"/>
      <c r="F26" s="18"/>
      <c r="G26" s="25"/>
      <c r="H26" s="18"/>
      <c r="I26" s="25"/>
      <c r="J26" s="25"/>
      <c r="K26" s="18"/>
      <c r="L26" s="18"/>
      <c r="M26" s="18"/>
      <c r="N26" s="25"/>
      <c r="O26" s="18"/>
      <c r="P26" s="18"/>
      <c r="Q26" s="25"/>
      <c r="R26" s="18"/>
      <c r="S26" s="18"/>
      <c r="T26" s="18"/>
      <c r="U26" s="25"/>
    </row>
    <row r="27" spans="1:21" ht="19.8" x14ac:dyDescent="0.25">
      <c r="A27" s="20" t="s">
        <v>498</v>
      </c>
      <c r="B27" s="25" t="s">
        <v>816</v>
      </c>
      <c r="C27" s="42"/>
      <c r="D27" s="18"/>
      <c r="E27" s="25"/>
      <c r="F27" s="18"/>
      <c r="G27" s="25"/>
      <c r="H27" s="18"/>
      <c r="I27" s="25"/>
      <c r="J27" s="25"/>
      <c r="K27" s="18"/>
      <c r="L27" s="18"/>
      <c r="M27" s="18"/>
      <c r="N27" s="25"/>
      <c r="O27" s="18"/>
      <c r="P27" s="18"/>
      <c r="Q27" s="25"/>
      <c r="R27" s="18"/>
      <c r="S27" s="18"/>
      <c r="T27" s="25"/>
      <c r="U27" s="25"/>
    </row>
    <row r="28" spans="1:21" ht="19.8" x14ac:dyDescent="0.25">
      <c r="A28" s="20" t="s">
        <v>484</v>
      </c>
      <c r="B28" s="25" t="s">
        <v>802</v>
      </c>
      <c r="C28" s="42"/>
      <c r="D28" s="18"/>
      <c r="E28" s="25"/>
      <c r="F28" s="18"/>
      <c r="G28" s="25"/>
      <c r="H28" s="18"/>
      <c r="I28" s="25"/>
      <c r="J28" s="25"/>
      <c r="K28" s="18"/>
      <c r="L28" s="18"/>
      <c r="M28" s="18"/>
      <c r="N28" s="25"/>
      <c r="O28" s="18"/>
      <c r="P28" s="18"/>
      <c r="Q28" s="25"/>
      <c r="R28" s="18"/>
      <c r="S28" s="18"/>
      <c r="T28" s="25"/>
      <c r="U28" s="25"/>
    </row>
    <row r="29" spans="1:21" ht="13.05" customHeight="1" x14ac:dyDescent="0.25">
      <c r="A29" s="20" t="s">
        <v>416</v>
      </c>
      <c r="B29" s="25" t="s">
        <v>267</v>
      </c>
      <c r="C29" s="42"/>
      <c r="D29" s="18"/>
      <c r="E29" s="25"/>
      <c r="F29" s="18"/>
      <c r="G29" s="25"/>
      <c r="H29" s="18"/>
      <c r="I29" s="25"/>
      <c r="J29" s="25"/>
      <c r="K29" s="18"/>
      <c r="L29" s="18"/>
      <c r="M29" s="18"/>
      <c r="N29" s="25"/>
      <c r="O29" s="18"/>
      <c r="P29" s="18"/>
      <c r="Q29" s="25"/>
      <c r="R29" s="18"/>
      <c r="S29" s="18"/>
      <c r="T29" s="18"/>
      <c r="U29" s="25"/>
    </row>
    <row r="30" spans="1:21" ht="13.05" customHeight="1" x14ac:dyDescent="0.25">
      <c r="A30" s="20" t="s">
        <v>417</v>
      </c>
      <c r="B30" s="25" t="s">
        <v>267</v>
      </c>
      <c r="C30" s="42"/>
      <c r="D30" s="18"/>
      <c r="E30" s="25"/>
      <c r="F30" s="18"/>
      <c r="G30" s="25"/>
      <c r="H30" s="18"/>
      <c r="I30" s="25"/>
      <c r="J30" s="25"/>
      <c r="K30" s="18"/>
      <c r="L30" s="18"/>
      <c r="M30" s="18"/>
      <c r="N30" s="25"/>
      <c r="O30" s="18"/>
      <c r="P30" s="18"/>
      <c r="Q30" s="25"/>
      <c r="R30" s="18"/>
      <c r="S30" s="18"/>
      <c r="T30" s="18"/>
      <c r="U30" s="25"/>
    </row>
    <row r="31" spans="1:21" ht="13.05" customHeight="1" x14ac:dyDescent="0.25">
      <c r="A31" s="20" t="s">
        <v>418</v>
      </c>
      <c r="B31" s="25" t="s">
        <v>267</v>
      </c>
      <c r="C31" s="42"/>
      <c r="D31" s="18"/>
      <c r="E31" s="25"/>
      <c r="F31" s="18"/>
      <c r="G31" s="25"/>
      <c r="H31" s="18"/>
      <c r="I31" s="25"/>
      <c r="J31" s="25"/>
      <c r="K31" s="18"/>
      <c r="L31" s="18"/>
      <c r="M31" s="18"/>
      <c r="N31" s="25"/>
      <c r="O31" s="18"/>
      <c r="P31" s="18"/>
      <c r="Q31" s="25"/>
      <c r="R31" s="18"/>
      <c r="S31" s="18"/>
      <c r="T31" s="18"/>
      <c r="U31" s="25"/>
    </row>
    <row r="32" spans="1:21" ht="13.05" customHeight="1" x14ac:dyDescent="0.25">
      <c r="A32" s="20" t="s">
        <v>979</v>
      </c>
      <c r="B32" s="25" t="s">
        <v>794</v>
      </c>
      <c r="C32" s="42"/>
      <c r="D32" s="18"/>
      <c r="E32" s="25"/>
      <c r="F32" s="18"/>
      <c r="G32" s="25"/>
      <c r="H32" s="18"/>
      <c r="I32" s="25"/>
      <c r="J32" s="25"/>
      <c r="K32" s="18"/>
      <c r="L32" s="18"/>
      <c r="M32" s="18"/>
      <c r="N32" s="25"/>
      <c r="O32" s="18"/>
      <c r="P32" s="18"/>
      <c r="Q32" s="25"/>
      <c r="R32" s="18"/>
      <c r="S32" s="18"/>
      <c r="T32" s="18"/>
      <c r="U32" s="25"/>
    </row>
    <row r="33" spans="1:21" ht="13.05" customHeight="1" x14ac:dyDescent="0.25">
      <c r="A33" s="20" t="s">
        <v>980</v>
      </c>
      <c r="B33" s="25" t="s">
        <v>794</v>
      </c>
      <c r="C33" s="42"/>
      <c r="D33" s="18"/>
      <c r="E33" s="25"/>
      <c r="F33" s="18"/>
      <c r="G33" s="25"/>
      <c r="H33" s="18"/>
      <c r="I33" s="25"/>
      <c r="J33" s="25"/>
      <c r="K33" s="18"/>
      <c r="L33" s="18"/>
      <c r="M33" s="18"/>
      <c r="N33" s="25"/>
      <c r="O33" s="18"/>
      <c r="P33" s="18"/>
      <c r="Q33" s="25"/>
      <c r="R33" s="18"/>
      <c r="S33" s="18"/>
      <c r="T33" s="18"/>
      <c r="U33" s="25"/>
    </row>
    <row r="34" spans="1:21" ht="13.05" customHeight="1" x14ac:dyDescent="0.25">
      <c r="A34" s="20" t="s">
        <v>981</v>
      </c>
      <c r="B34" s="25" t="s">
        <v>794</v>
      </c>
      <c r="C34" s="42"/>
      <c r="D34" s="18"/>
      <c r="E34" s="25"/>
      <c r="F34" s="18"/>
      <c r="G34" s="25"/>
      <c r="H34" s="18"/>
      <c r="I34" s="25"/>
      <c r="J34" s="25"/>
      <c r="K34" s="18"/>
      <c r="L34" s="18"/>
      <c r="M34" s="18"/>
      <c r="N34" s="25"/>
      <c r="O34" s="18"/>
      <c r="P34" s="18"/>
      <c r="Q34" s="25"/>
      <c r="R34" s="18"/>
      <c r="S34" s="18"/>
      <c r="T34" s="18"/>
      <c r="U34" s="25"/>
    </row>
    <row r="35" spans="1:21" ht="135" x14ac:dyDescent="0.25">
      <c r="A35" s="20" t="s">
        <v>499</v>
      </c>
      <c r="B35" s="25"/>
      <c r="C35" s="42"/>
      <c r="D35" s="18"/>
      <c r="E35" s="25"/>
      <c r="F35" s="18"/>
      <c r="G35" s="25"/>
      <c r="H35" s="18"/>
      <c r="I35" s="25"/>
      <c r="J35" s="25" t="s">
        <v>818</v>
      </c>
      <c r="K35" s="18"/>
      <c r="L35" s="18"/>
      <c r="M35" s="18"/>
      <c r="N35" s="25"/>
      <c r="O35" s="18"/>
      <c r="P35" s="18"/>
      <c r="Q35" s="25" t="s">
        <v>819</v>
      </c>
      <c r="R35" s="25" t="s">
        <v>817</v>
      </c>
      <c r="S35" s="18"/>
      <c r="T35" s="47" t="s">
        <v>862</v>
      </c>
      <c r="U35" s="25"/>
    </row>
    <row r="36" spans="1:21" ht="13.05" customHeight="1" x14ac:dyDescent="0.25">
      <c r="A36" s="20" t="s">
        <v>419</v>
      </c>
      <c r="B36" s="25" t="s">
        <v>267</v>
      </c>
      <c r="C36" s="42"/>
      <c r="D36" s="18"/>
      <c r="E36" s="25"/>
      <c r="F36" s="18"/>
      <c r="G36" s="25"/>
      <c r="H36" s="18"/>
      <c r="I36" s="25"/>
      <c r="J36" s="25"/>
      <c r="K36" s="18"/>
      <c r="L36" s="18"/>
      <c r="M36" s="18"/>
      <c r="N36" s="25"/>
      <c r="O36" s="18"/>
      <c r="P36" s="18"/>
      <c r="Q36" s="25"/>
      <c r="R36" s="18"/>
      <c r="S36" s="18"/>
      <c r="T36" s="18"/>
      <c r="U36" s="25"/>
    </row>
    <row r="37" spans="1:21" ht="13.05" customHeight="1" x14ac:dyDescent="0.25">
      <c r="A37" s="20" t="s">
        <v>421</v>
      </c>
      <c r="B37" s="25" t="s">
        <v>267</v>
      </c>
      <c r="C37" s="42"/>
      <c r="D37" s="18"/>
      <c r="E37" s="25"/>
      <c r="F37" s="18"/>
      <c r="G37" s="25"/>
      <c r="H37" s="18"/>
      <c r="I37" s="25"/>
      <c r="J37" s="25"/>
      <c r="K37" s="18"/>
      <c r="L37" s="18"/>
      <c r="M37" s="18"/>
      <c r="N37" s="25"/>
      <c r="O37" s="18"/>
      <c r="P37" s="18"/>
      <c r="Q37" s="25"/>
      <c r="R37" s="18"/>
      <c r="S37" s="18"/>
      <c r="T37" s="18"/>
      <c r="U37" s="25"/>
    </row>
    <row r="38" spans="1:21" ht="13.05" customHeight="1" x14ac:dyDescent="0.25">
      <c r="A38" s="20" t="s">
        <v>422</v>
      </c>
      <c r="B38" s="25" t="s">
        <v>267</v>
      </c>
      <c r="C38" s="42"/>
      <c r="D38" s="18"/>
      <c r="E38" s="25"/>
      <c r="F38" s="18"/>
      <c r="G38" s="25"/>
      <c r="H38" s="18"/>
      <c r="I38" s="25"/>
      <c r="J38" s="25"/>
      <c r="K38" s="18"/>
      <c r="L38" s="18"/>
      <c r="M38" s="18"/>
      <c r="N38" s="25"/>
      <c r="O38" s="18"/>
      <c r="P38" s="18"/>
      <c r="Q38" s="25"/>
      <c r="R38" s="18"/>
      <c r="S38" s="18"/>
      <c r="T38" s="18"/>
      <c r="U38" s="25"/>
    </row>
    <row r="39" spans="1:21" ht="13.05" customHeight="1" x14ac:dyDescent="0.25">
      <c r="A39" s="20" t="s">
        <v>423</v>
      </c>
      <c r="B39" s="25" t="s">
        <v>267</v>
      </c>
      <c r="C39" s="42"/>
      <c r="D39" s="18"/>
      <c r="E39" s="25"/>
      <c r="F39" s="18"/>
      <c r="G39" s="25"/>
      <c r="H39" s="18"/>
      <c r="I39" s="25"/>
      <c r="J39" s="25"/>
      <c r="K39" s="18"/>
      <c r="L39" s="18"/>
      <c r="M39" s="18"/>
      <c r="N39" s="25"/>
      <c r="O39" s="18"/>
      <c r="P39" s="18"/>
      <c r="Q39" s="25"/>
      <c r="R39" s="18"/>
      <c r="S39" s="18"/>
      <c r="T39" s="18"/>
      <c r="U39" s="25"/>
    </row>
    <row r="40" spans="1:21" ht="13.05" customHeight="1" x14ac:dyDescent="0.25">
      <c r="A40" s="20" t="s">
        <v>424</v>
      </c>
      <c r="B40" s="25" t="s">
        <v>267</v>
      </c>
      <c r="C40" s="42"/>
      <c r="D40" s="18"/>
      <c r="E40" s="25"/>
      <c r="F40" s="18"/>
      <c r="G40" s="25"/>
      <c r="H40" s="18"/>
      <c r="I40" s="25"/>
      <c r="J40" s="25"/>
      <c r="K40" s="18"/>
      <c r="L40" s="18"/>
      <c r="M40" s="18"/>
      <c r="N40" s="25"/>
      <c r="O40" s="18"/>
      <c r="P40" s="18"/>
      <c r="Q40" s="25"/>
      <c r="R40" s="18"/>
      <c r="S40" s="18"/>
      <c r="T40" s="18"/>
      <c r="U40" s="25"/>
    </row>
    <row r="41" spans="1:21" ht="13.05" customHeight="1" x14ac:dyDescent="0.25">
      <c r="A41" s="20" t="s">
        <v>420</v>
      </c>
      <c r="B41" s="25" t="s">
        <v>267</v>
      </c>
      <c r="C41" s="42"/>
      <c r="D41" s="18"/>
      <c r="E41" s="25"/>
      <c r="F41" s="18"/>
      <c r="G41" s="25"/>
      <c r="H41" s="18"/>
      <c r="I41" s="25"/>
      <c r="J41" s="25"/>
      <c r="K41" s="18"/>
      <c r="L41" s="18"/>
      <c r="M41" s="18"/>
      <c r="N41" s="25"/>
      <c r="O41" s="18"/>
      <c r="P41" s="18"/>
      <c r="Q41" s="25"/>
      <c r="R41" s="18"/>
      <c r="S41" s="18"/>
      <c r="T41" s="18"/>
      <c r="U41" s="25"/>
    </row>
    <row r="42" spans="1:21" ht="39" x14ac:dyDescent="0.25">
      <c r="A42" s="20" t="s">
        <v>500</v>
      </c>
      <c r="B42" s="25"/>
      <c r="C42" s="42"/>
      <c r="D42" s="18"/>
      <c r="E42" s="25"/>
      <c r="F42" s="18"/>
      <c r="G42" s="25"/>
      <c r="H42" s="18"/>
      <c r="I42" s="25"/>
      <c r="J42" s="25" t="s">
        <v>838</v>
      </c>
      <c r="K42" s="25" t="s">
        <v>837</v>
      </c>
      <c r="L42" s="25" t="s">
        <v>835</v>
      </c>
      <c r="M42" s="18"/>
      <c r="N42" s="25"/>
      <c r="O42" s="27"/>
      <c r="P42" s="18"/>
      <c r="Q42" s="25" t="s">
        <v>836</v>
      </c>
      <c r="R42" s="18"/>
      <c r="S42" s="18"/>
      <c r="T42" s="18"/>
      <c r="U42" s="25"/>
    </row>
    <row r="43" spans="1:21" ht="96.6" x14ac:dyDescent="0.25">
      <c r="A43" s="20" t="s">
        <v>503</v>
      </c>
      <c r="B43" s="25"/>
      <c r="C43" s="42"/>
      <c r="D43" s="18"/>
      <c r="E43" s="25"/>
      <c r="F43" s="18"/>
      <c r="G43" s="25"/>
      <c r="H43" s="18"/>
      <c r="I43" s="25"/>
      <c r="J43" s="25" t="s">
        <v>840</v>
      </c>
      <c r="K43" s="18"/>
      <c r="L43" s="18"/>
      <c r="M43" s="18"/>
      <c r="N43" s="25"/>
      <c r="O43" s="18"/>
      <c r="P43" s="18"/>
      <c r="Q43" s="25" t="s">
        <v>841</v>
      </c>
      <c r="R43" s="25" t="s">
        <v>817</v>
      </c>
      <c r="S43" s="18"/>
      <c r="T43" s="47" t="s">
        <v>863</v>
      </c>
      <c r="U43" s="25"/>
    </row>
    <row r="44" spans="1:21" ht="67.8" x14ac:dyDescent="0.25">
      <c r="A44" s="20" t="s">
        <v>393</v>
      </c>
      <c r="B44" s="25" t="s">
        <v>750</v>
      </c>
      <c r="C44" s="42"/>
      <c r="D44" s="18"/>
      <c r="E44" s="25"/>
      <c r="F44" s="18"/>
      <c r="G44" s="25" t="s">
        <v>752</v>
      </c>
      <c r="H44" s="18"/>
      <c r="I44" s="25"/>
      <c r="J44" s="25"/>
      <c r="K44" s="18"/>
      <c r="L44" s="18"/>
      <c r="M44" s="18"/>
      <c r="N44" s="25"/>
      <c r="O44" s="18"/>
      <c r="P44" s="18"/>
      <c r="Q44" s="25"/>
      <c r="R44" s="18"/>
      <c r="S44" s="18"/>
      <c r="T44" s="25"/>
      <c r="U44" s="25" t="s">
        <v>751</v>
      </c>
    </row>
    <row r="45" spans="1:21" ht="13.05" customHeight="1" x14ac:dyDescent="0.25">
      <c r="A45" s="20" t="s">
        <v>982</v>
      </c>
      <c r="B45" s="25" t="s">
        <v>794</v>
      </c>
      <c r="C45" s="42"/>
      <c r="D45" s="18"/>
      <c r="E45" s="25"/>
      <c r="F45" s="18"/>
      <c r="G45" s="25"/>
      <c r="H45" s="18"/>
      <c r="I45" s="25"/>
      <c r="J45" s="25"/>
      <c r="K45" s="18"/>
      <c r="L45" s="18"/>
      <c r="M45" s="18"/>
      <c r="N45" s="25"/>
      <c r="O45" s="18"/>
      <c r="P45" s="18"/>
      <c r="Q45" s="25"/>
      <c r="R45" s="18"/>
      <c r="S45" s="18"/>
      <c r="T45" s="18"/>
      <c r="U45" s="25"/>
    </row>
    <row r="46" spans="1:21" ht="13.05" customHeight="1" x14ac:dyDescent="0.25">
      <c r="A46" s="20" t="s">
        <v>983</v>
      </c>
      <c r="B46" s="25" t="s">
        <v>794</v>
      </c>
      <c r="C46" s="42"/>
      <c r="D46" s="18"/>
      <c r="E46" s="25"/>
      <c r="F46" s="18"/>
      <c r="G46" s="25"/>
      <c r="H46" s="18"/>
      <c r="I46" s="25"/>
      <c r="J46" s="25"/>
      <c r="K46" s="18"/>
      <c r="L46" s="18"/>
      <c r="M46" s="18"/>
      <c r="N46" s="25"/>
      <c r="O46" s="18"/>
      <c r="P46" s="18"/>
      <c r="Q46" s="25"/>
      <c r="R46" s="18"/>
      <c r="S46" s="18"/>
      <c r="T46" s="18"/>
      <c r="U46" s="25"/>
    </row>
    <row r="47" spans="1:21" ht="13.05" customHeight="1" x14ac:dyDescent="0.25">
      <c r="A47" s="20" t="s">
        <v>984</v>
      </c>
      <c r="B47" s="25" t="s">
        <v>794</v>
      </c>
      <c r="C47" s="42"/>
      <c r="D47" s="18"/>
      <c r="E47" s="25"/>
      <c r="F47" s="18"/>
      <c r="G47" s="25"/>
      <c r="H47" s="18"/>
      <c r="I47" s="25"/>
      <c r="J47" s="25"/>
      <c r="K47" s="18"/>
      <c r="L47" s="18"/>
      <c r="M47" s="18"/>
      <c r="N47" s="25"/>
      <c r="O47" s="18"/>
      <c r="P47" s="18"/>
      <c r="Q47" s="25"/>
      <c r="R47" s="18"/>
      <c r="S47" s="18"/>
      <c r="T47" s="18"/>
      <c r="U47" s="25"/>
    </row>
    <row r="48" spans="1:21" ht="13.05" customHeight="1" x14ac:dyDescent="0.25">
      <c r="A48" s="20" t="s">
        <v>985</v>
      </c>
      <c r="B48" s="25" t="s">
        <v>794</v>
      </c>
      <c r="C48" s="42"/>
      <c r="D48" s="18"/>
      <c r="E48" s="25"/>
      <c r="F48" s="18"/>
      <c r="G48" s="25"/>
      <c r="H48" s="18"/>
      <c r="I48" s="25"/>
      <c r="J48" s="25"/>
      <c r="K48" s="18"/>
      <c r="L48" s="18"/>
      <c r="M48" s="18"/>
      <c r="N48" s="25"/>
      <c r="O48" s="18"/>
      <c r="P48" s="18"/>
      <c r="Q48" s="25"/>
      <c r="R48" s="18"/>
      <c r="S48" s="18"/>
      <c r="T48" s="18"/>
      <c r="U48" s="25"/>
    </row>
    <row r="49" spans="1:21" ht="13.05" customHeight="1" x14ac:dyDescent="0.25">
      <c r="A49" s="20" t="s">
        <v>986</v>
      </c>
      <c r="B49" s="25" t="s">
        <v>794</v>
      </c>
      <c r="C49" s="42"/>
      <c r="D49" s="18"/>
      <c r="E49" s="25"/>
      <c r="F49" s="18"/>
      <c r="G49" s="25"/>
      <c r="H49" s="18"/>
      <c r="I49" s="25"/>
      <c r="J49" s="25"/>
      <c r="K49" s="18"/>
      <c r="L49" s="18"/>
      <c r="M49" s="18"/>
      <c r="N49" s="25"/>
      <c r="O49" s="18"/>
      <c r="P49" s="18"/>
      <c r="Q49" s="25"/>
      <c r="R49" s="18"/>
      <c r="S49" s="18"/>
      <c r="T49" s="18"/>
      <c r="U49" s="25"/>
    </row>
    <row r="50" spans="1:21" ht="13.05" customHeight="1" x14ac:dyDescent="0.25">
      <c r="A50" s="20" t="s">
        <v>987</v>
      </c>
      <c r="B50" s="25" t="s">
        <v>794</v>
      </c>
      <c r="C50" s="42"/>
      <c r="D50" s="18"/>
      <c r="E50" s="25"/>
      <c r="F50" s="18"/>
      <c r="G50" s="25"/>
      <c r="H50" s="18"/>
      <c r="I50" s="25"/>
      <c r="J50" s="25"/>
      <c r="K50" s="18"/>
      <c r="L50" s="18"/>
      <c r="M50" s="18"/>
      <c r="N50" s="25"/>
      <c r="O50" s="18"/>
      <c r="P50" s="18"/>
      <c r="Q50" s="25"/>
      <c r="R50" s="18"/>
      <c r="S50" s="18"/>
      <c r="T50" s="18"/>
      <c r="U50" s="25"/>
    </row>
    <row r="51" spans="1:21" ht="106.2" x14ac:dyDescent="0.25">
      <c r="A51" s="20" t="s">
        <v>501</v>
      </c>
      <c r="B51" s="25"/>
      <c r="C51" s="42"/>
      <c r="D51" s="18"/>
      <c r="E51" s="25"/>
      <c r="F51" s="18"/>
      <c r="G51" s="25"/>
      <c r="H51" s="18"/>
      <c r="I51" s="25"/>
      <c r="J51" s="25" t="s">
        <v>896</v>
      </c>
      <c r="K51" s="27"/>
      <c r="L51" s="18"/>
      <c r="M51" s="18"/>
      <c r="N51" s="25"/>
      <c r="O51" s="18"/>
      <c r="P51" s="18"/>
      <c r="Q51" s="25" t="s">
        <v>842</v>
      </c>
      <c r="R51" s="25" t="s">
        <v>817</v>
      </c>
      <c r="S51" s="18"/>
      <c r="T51" s="47" t="s">
        <v>864</v>
      </c>
      <c r="U51" s="25"/>
    </row>
    <row r="52" spans="1:21" ht="39" x14ac:dyDescent="0.25">
      <c r="A52" s="20" t="s">
        <v>528</v>
      </c>
      <c r="B52" s="25" t="s">
        <v>820</v>
      </c>
      <c r="C52" s="42"/>
      <c r="D52" s="18"/>
      <c r="E52" s="25"/>
      <c r="F52" s="18"/>
      <c r="G52" s="25"/>
      <c r="H52" s="18"/>
      <c r="I52" s="25"/>
      <c r="J52" s="25"/>
      <c r="K52" s="18"/>
      <c r="L52" s="18"/>
      <c r="M52" s="18"/>
      <c r="N52" s="25"/>
      <c r="O52" s="18"/>
      <c r="P52" s="18"/>
      <c r="Q52" s="25"/>
      <c r="R52" s="18"/>
      <c r="S52" s="18"/>
      <c r="T52" s="25"/>
      <c r="U52" s="25"/>
    </row>
    <row r="53" spans="1:21" ht="39" x14ac:dyDescent="0.25">
      <c r="A53" s="20" t="s">
        <v>529</v>
      </c>
      <c r="B53" s="25" t="s">
        <v>820</v>
      </c>
      <c r="C53" s="42"/>
      <c r="D53" s="18"/>
      <c r="E53" s="25"/>
      <c r="F53" s="18"/>
      <c r="G53" s="25"/>
      <c r="H53" s="18"/>
      <c r="I53" s="25"/>
      <c r="J53" s="25"/>
      <c r="K53" s="18"/>
      <c r="L53" s="18"/>
      <c r="M53" s="18"/>
      <c r="N53" s="25"/>
      <c r="O53" s="18"/>
      <c r="P53" s="18"/>
      <c r="Q53" s="25"/>
      <c r="R53" s="18"/>
      <c r="S53" s="18"/>
      <c r="T53" s="25"/>
      <c r="U53" s="25"/>
    </row>
    <row r="54" spans="1:21" ht="39" x14ac:dyDescent="0.25">
      <c r="A54" s="20" t="s">
        <v>533</v>
      </c>
      <c r="B54" s="25" t="s">
        <v>820</v>
      </c>
      <c r="C54" s="42"/>
      <c r="D54" s="18"/>
      <c r="E54" s="25"/>
      <c r="F54" s="18"/>
      <c r="G54" s="25"/>
      <c r="H54" s="18"/>
      <c r="I54" s="25"/>
      <c r="J54" s="25"/>
      <c r="K54" s="18"/>
      <c r="L54" s="18"/>
      <c r="M54" s="18"/>
      <c r="N54" s="25"/>
      <c r="O54" s="18"/>
      <c r="P54" s="18"/>
      <c r="Q54" s="25"/>
      <c r="R54" s="18"/>
      <c r="S54" s="18"/>
      <c r="T54" s="25"/>
      <c r="U54" s="25"/>
    </row>
    <row r="55" spans="1:21" ht="39" x14ac:dyDescent="0.25">
      <c r="A55" s="20" t="s">
        <v>534</v>
      </c>
      <c r="B55" s="25" t="s">
        <v>820</v>
      </c>
      <c r="C55" s="42"/>
      <c r="D55" s="18"/>
      <c r="E55" s="25"/>
      <c r="F55" s="18"/>
      <c r="G55" s="25"/>
      <c r="H55" s="18"/>
      <c r="I55" s="25"/>
      <c r="J55" s="25"/>
      <c r="K55" s="18"/>
      <c r="L55" s="18"/>
      <c r="M55" s="18"/>
      <c r="N55" s="25"/>
      <c r="O55" s="18"/>
      <c r="P55" s="18"/>
      <c r="Q55" s="25"/>
      <c r="R55" s="18"/>
      <c r="S55" s="18"/>
      <c r="T55" s="25"/>
      <c r="U55" s="25"/>
    </row>
    <row r="56" spans="1:21" ht="39" x14ac:dyDescent="0.25">
      <c r="A56" s="20" t="s">
        <v>530</v>
      </c>
      <c r="B56" s="25" t="s">
        <v>820</v>
      </c>
      <c r="C56" s="42"/>
      <c r="D56" s="18"/>
      <c r="E56" s="25"/>
      <c r="F56" s="18"/>
      <c r="G56" s="25"/>
      <c r="H56" s="18"/>
      <c r="I56" s="25"/>
      <c r="J56" s="25"/>
      <c r="K56" s="18"/>
      <c r="L56" s="18"/>
      <c r="M56" s="18"/>
      <c r="N56" s="25"/>
      <c r="O56" s="18"/>
      <c r="P56" s="18"/>
      <c r="Q56" s="25"/>
      <c r="R56" s="18"/>
      <c r="S56" s="18"/>
      <c r="T56" s="25"/>
      <c r="U56" s="25"/>
    </row>
    <row r="57" spans="1:21" ht="13.05" customHeight="1" x14ac:dyDescent="0.25">
      <c r="A57" s="20" t="s">
        <v>425</v>
      </c>
      <c r="B57" s="25" t="s">
        <v>267</v>
      </c>
      <c r="C57" s="42"/>
      <c r="D57" s="18"/>
      <c r="E57" s="25"/>
      <c r="F57" s="18"/>
      <c r="G57" s="25"/>
      <c r="H57" s="18"/>
      <c r="I57" s="25"/>
      <c r="J57" s="25"/>
      <c r="K57" s="18"/>
      <c r="L57" s="18"/>
      <c r="M57" s="18"/>
      <c r="N57" s="25"/>
      <c r="O57" s="18"/>
      <c r="P57" s="18"/>
      <c r="Q57" s="25"/>
      <c r="R57" s="18"/>
      <c r="S57" s="18"/>
      <c r="T57" s="18"/>
      <c r="U57" s="25"/>
    </row>
    <row r="58" spans="1:21" ht="13.05" customHeight="1" x14ac:dyDescent="0.25">
      <c r="A58" s="20" t="s">
        <v>426</v>
      </c>
      <c r="B58" s="25" t="s">
        <v>267</v>
      </c>
      <c r="C58" s="42"/>
      <c r="D58" s="18"/>
      <c r="E58" s="25"/>
      <c r="F58" s="18"/>
      <c r="G58" s="25"/>
      <c r="H58" s="18"/>
      <c r="I58" s="25"/>
      <c r="J58" s="25"/>
      <c r="K58" s="18"/>
      <c r="L58" s="18"/>
      <c r="M58" s="18"/>
      <c r="N58" s="25"/>
      <c r="O58" s="18"/>
      <c r="P58" s="18"/>
      <c r="Q58" s="25"/>
      <c r="R58" s="18"/>
      <c r="S58" s="18"/>
      <c r="T58" s="18"/>
      <c r="U58" s="25"/>
    </row>
    <row r="59" spans="1:21" ht="13.05" customHeight="1" x14ac:dyDescent="0.25">
      <c r="A59" s="20" t="s">
        <v>427</v>
      </c>
      <c r="B59" s="25" t="s">
        <v>267</v>
      </c>
      <c r="C59" s="42"/>
      <c r="D59" s="18"/>
      <c r="E59" s="25"/>
      <c r="F59" s="18"/>
      <c r="G59" s="25"/>
      <c r="H59" s="18"/>
      <c r="I59" s="25"/>
      <c r="J59" s="25"/>
      <c r="K59" s="18"/>
      <c r="L59" s="18"/>
      <c r="M59" s="18"/>
      <c r="N59" s="25"/>
      <c r="O59" s="18"/>
      <c r="P59" s="18"/>
      <c r="Q59" s="25"/>
      <c r="R59" s="18"/>
      <c r="S59" s="18"/>
      <c r="T59" s="18"/>
      <c r="U59" s="25"/>
    </row>
    <row r="60" spans="1:21" ht="13.05" customHeight="1" x14ac:dyDescent="0.25">
      <c r="A60" s="20" t="s">
        <v>988</v>
      </c>
      <c r="B60" s="25"/>
      <c r="C60" s="42"/>
      <c r="D60" s="18"/>
      <c r="E60" s="25"/>
      <c r="F60" s="18"/>
      <c r="G60" s="25"/>
      <c r="H60" s="18"/>
      <c r="I60" s="25"/>
      <c r="J60" s="25"/>
      <c r="K60" s="18"/>
      <c r="L60" s="18"/>
      <c r="M60" s="18"/>
      <c r="N60" s="25"/>
      <c r="O60" s="18"/>
      <c r="P60" s="18"/>
      <c r="Q60" s="25"/>
      <c r="R60" s="18"/>
      <c r="S60" s="18"/>
      <c r="T60" s="18"/>
      <c r="U60" s="25"/>
    </row>
    <row r="61" spans="1:21" ht="13.05" customHeight="1" x14ac:dyDescent="0.25">
      <c r="A61" s="20" t="s">
        <v>989</v>
      </c>
      <c r="B61" s="25"/>
      <c r="C61" s="42"/>
      <c r="D61" s="18"/>
      <c r="E61" s="25"/>
      <c r="F61" s="18"/>
      <c r="G61" s="25"/>
      <c r="H61" s="18"/>
      <c r="I61" s="25"/>
      <c r="J61" s="25"/>
      <c r="K61" s="18"/>
      <c r="L61" s="18"/>
      <c r="M61" s="18"/>
      <c r="N61" s="25"/>
      <c r="O61" s="18"/>
      <c r="P61" s="18"/>
      <c r="Q61" s="25"/>
      <c r="R61" s="18"/>
      <c r="S61" s="18"/>
      <c r="T61" s="18"/>
      <c r="U61" s="25"/>
    </row>
    <row r="62" spans="1:21" ht="13.05" customHeight="1" x14ac:dyDescent="0.25">
      <c r="A62" s="20" t="s">
        <v>990</v>
      </c>
      <c r="B62" s="25"/>
      <c r="C62" s="42"/>
      <c r="D62" s="18"/>
      <c r="E62" s="25"/>
      <c r="F62" s="18"/>
      <c r="G62" s="25"/>
      <c r="H62" s="18"/>
      <c r="I62" s="25"/>
      <c r="J62" s="25"/>
      <c r="K62" s="18"/>
      <c r="L62" s="18"/>
      <c r="M62" s="18"/>
      <c r="N62" s="25"/>
      <c r="O62" s="18"/>
      <c r="P62" s="18"/>
      <c r="Q62" s="25"/>
      <c r="R62" s="18"/>
      <c r="S62" s="18"/>
      <c r="T62" s="18"/>
      <c r="U62" s="25"/>
    </row>
    <row r="63" spans="1:21" ht="13.05" customHeight="1" x14ac:dyDescent="0.25">
      <c r="A63" s="20" t="s">
        <v>991</v>
      </c>
      <c r="B63" s="25"/>
      <c r="C63" s="42"/>
      <c r="D63" s="18"/>
      <c r="E63" s="25"/>
      <c r="F63" s="18"/>
      <c r="G63" s="25"/>
      <c r="H63" s="18"/>
      <c r="I63" s="25"/>
      <c r="J63" s="25"/>
      <c r="K63" s="18"/>
      <c r="L63" s="18"/>
      <c r="M63" s="18"/>
      <c r="N63" s="25"/>
      <c r="O63" s="18"/>
      <c r="P63" s="18"/>
      <c r="Q63" s="25"/>
      <c r="R63" s="18"/>
      <c r="S63" s="18"/>
      <c r="T63" s="18"/>
      <c r="U63" s="25"/>
    </row>
    <row r="64" spans="1:21" ht="13.05" customHeight="1" x14ac:dyDescent="0.25">
      <c r="A64" s="20" t="s">
        <v>354</v>
      </c>
      <c r="B64" s="25" t="s">
        <v>673</v>
      </c>
      <c r="C64" s="42"/>
      <c r="D64" s="18"/>
      <c r="E64" s="25"/>
      <c r="F64" s="18"/>
      <c r="G64" s="25"/>
      <c r="H64" s="18"/>
      <c r="I64" s="25"/>
      <c r="J64" s="25"/>
      <c r="K64" s="18"/>
      <c r="L64" s="18"/>
      <c r="M64" s="18"/>
      <c r="N64" s="25"/>
      <c r="O64" s="18"/>
      <c r="P64" s="18"/>
      <c r="Q64" s="25"/>
      <c r="R64" s="18"/>
      <c r="S64" s="18"/>
      <c r="T64" s="18"/>
      <c r="U64" s="25"/>
    </row>
    <row r="65" spans="1:21" ht="13.05" customHeight="1" x14ac:dyDescent="0.25">
      <c r="A65" s="20" t="s">
        <v>992</v>
      </c>
      <c r="B65" s="25" t="s">
        <v>794</v>
      </c>
      <c r="C65" s="42"/>
      <c r="D65" s="18"/>
      <c r="E65" s="25"/>
      <c r="F65" s="18"/>
      <c r="G65" s="25"/>
      <c r="H65" s="18"/>
      <c r="I65" s="25"/>
      <c r="J65" s="25"/>
      <c r="K65" s="18"/>
      <c r="L65" s="18"/>
      <c r="M65" s="18"/>
      <c r="N65" s="25"/>
      <c r="O65" s="18"/>
      <c r="P65" s="18"/>
      <c r="Q65" s="25"/>
      <c r="R65" s="18"/>
      <c r="S65" s="18"/>
      <c r="T65" s="18"/>
      <c r="U65" s="25"/>
    </row>
    <row r="66" spans="1:21" ht="13.05" customHeight="1" x14ac:dyDescent="0.25">
      <c r="A66" s="20" t="s">
        <v>993</v>
      </c>
      <c r="B66" s="25" t="s">
        <v>794</v>
      </c>
      <c r="C66" s="42"/>
      <c r="D66" s="18"/>
      <c r="E66" s="25"/>
      <c r="F66" s="18"/>
      <c r="G66" s="25"/>
      <c r="H66" s="18"/>
      <c r="I66" s="25"/>
      <c r="J66" s="25"/>
      <c r="K66" s="18"/>
      <c r="L66" s="18"/>
      <c r="M66" s="18"/>
      <c r="N66" s="25"/>
      <c r="O66" s="18"/>
      <c r="P66" s="18"/>
      <c r="Q66" s="25"/>
      <c r="R66" s="18"/>
      <c r="S66" s="18"/>
      <c r="T66" s="18"/>
      <c r="U66" s="25"/>
    </row>
    <row r="67" spans="1:21" ht="13.05" customHeight="1" x14ac:dyDescent="0.25">
      <c r="A67" s="20" t="s">
        <v>994</v>
      </c>
      <c r="B67" s="25" t="s">
        <v>794</v>
      </c>
      <c r="C67" s="42"/>
      <c r="D67" s="18"/>
      <c r="E67" s="25"/>
      <c r="F67" s="18"/>
      <c r="G67" s="25"/>
      <c r="H67" s="18"/>
      <c r="I67" s="25"/>
      <c r="J67" s="25"/>
      <c r="K67" s="18"/>
      <c r="L67" s="18"/>
      <c r="M67" s="18"/>
      <c r="N67" s="25"/>
      <c r="O67" s="18"/>
      <c r="P67" s="18"/>
      <c r="Q67" s="25"/>
      <c r="R67" s="18"/>
      <c r="S67" s="18"/>
      <c r="T67" s="18"/>
      <c r="U67" s="25"/>
    </row>
    <row r="68" spans="1:21" ht="13.05" customHeight="1" x14ac:dyDescent="0.25">
      <c r="A68" s="20" t="s">
        <v>995</v>
      </c>
      <c r="B68" s="25" t="s">
        <v>794</v>
      </c>
      <c r="C68" s="42"/>
      <c r="D68" s="18"/>
      <c r="E68" s="25"/>
      <c r="F68" s="18"/>
      <c r="G68" s="25"/>
      <c r="H68" s="18"/>
      <c r="I68" s="25"/>
      <c r="J68" s="25"/>
      <c r="K68" s="18"/>
      <c r="L68" s="18"/>
      <c r="M68" s="18"/>
      <c r="N68" s="25"/>
      <c r="O68" s="18"/>
      <c r="P68" s="18"/>
      <c r="Q68" s="25"/>
      <c r="R68" s="18"/>
      <c r="S68" s="18"/>
      <c r="T68" s="18"/>
      <c r="U68" s="25"/>
    </row>
    <row r="69" spans="1:21" ht="13.05" customHeight="1" x14ac:dyDescent="0.25">
      <c r="A69" s="20" t="s">
        <v>996</v>
      </c>
      <c r="B69" s="25" t="s">
        <v>794</v>
      </c>
      <c r="C69" s="42"/>
      <c r="D69" s="18"/>
      <c r="E69" s="25"/>
      <c r="F69" s="18"/>
      <c r="G69" s="25"/>
      <c r="H69" s="18"/>
      <c r="I69" s="25"/>
      <c r="J69" s="25"/>
      <c r="K69" s="18"/>
      <c r="L69" s="18"/>
      <c r="M69" s="18"/>
      <c r="N69" s="25"/>
      <c r="O69" s="18"/>
      <c r="P69" s="18"/>
      <c r="Q69" s="25"/>
      <c r="R69" s="18"/>
      <c r="S69" s="18"/>
      <c r="T69" s="18"/>
      <c r="U69" s="25"/>
    </row>
    <row r="70" spans="1:21" ht="13.05" customHeight="1" x14ac:dyDescent="0.25">
      <c r="A70" s="20" t="s">
        <v>997</v>
      </c>
      <c r="B70" s="25" t="s">
        <v>794</v>
      </c>
      <c r="C70" s="42"/>
      <c r="D70" s="18"/>
      <c r="E70" s="25"/>
      <c r="F70" s="18"/>
      <c r="G70" s="25"/>
      <c r="H70" s="18"/>
      <c r="I70" s="25"/>
      <c r="J70" s="25"/>
      <c r="K70" s="18"/>
      <c r="L70" s="18"/>
      <c r="M70" s="18"/>
      <c r="N70" s="25"/>
      <c r="O70" s="18"/>
      <c r="P70" s="18"/>
      <c r="Q70" s="25"/>
      <c r="R70" s="18"/>
      <c r="S70" s="18"/>
      <c r="T70" s="18"/>
      <c r="U70" s="25"/>
    </row>
    <row r="71" spans="1:21" ht="13.05" customHeight="1" x14ac:dyDescent="0.25">
      <c r="A71" s="20" t="s">
        <v>428</v>
      </c>
      <c r="B71" s="25" t="s">
        <v>267</v>
      </c>
      <c r="C71" s="42"/>
      <c r="D71" s="18"/>
      <c r="E71" s="25"/>
      <c r="F71" s="18"/>
      <c r="G71" s="25"/>
      <c r="H71" s="18"/>
      <c r="I71" s="25"/>
      <c r="J71" s="25"/>
      <c r="K71" s="18"/>
      <c r="L71" s="18"/>
      <c r="M71" s="18"/>
      <c r="N71" s="25"/>
      <c r="O71" s="18"/>
      <c r="P71" s="18"/>
      <c r="Q71" s="25"/>
      <c r="R71" s="18"/>
      <c r="S71" s="18"/>
      <c r="T71" s="18"/>
      <c r="U71" s="25"/>
    </row>
    <row r="72" spans="1:21" ht="13.05" customHeight="1" x14ac:dyDescent="0.25">
      <c r="A72" s="20" t="s">
        <v>998</v>
      </c>
      <c r="B72" s="25"/>
      <c r="C72" s="42"/>
      <c r="D72" s="18"/>
      <c r="E72" s="25"/>
      <c r="F72" s="18"/>
      <c r="G72" s="25"/>
      <c r="H72" s="18"/>
      <c r="I72" s="25"/>
      <c r="J72" s="25"/>
      <c r="K72" s="18"/>
      <c r="L72" s="18"/>
      <c r="M72" s="18"/>
      <c r="N72" s="25"/>
      <c r="O72" s="18"/>
      <c r="P72" s="18"/>
      <c r="Q72" s="25"/>
      <c r="R72" s="18"/>
      <c r="S72" s="18"/>
      <c r="T72" s="18"/>
      <c r="U72" s="25"/>
    </row>
    <row r="73" spans="1:21" ht="13.05" customHeight="1" x14ac:dyDescent="0.25">
      <c r="A73" s="20" t="s">
        <v>999</v>
      </c>
      <c r="B73" s="25"/>
      <c r="C73" s="42"/>
      <c r="D73" s="18"/>
      <c r="E73" s="25"/>
      <c r="F73" s="18"/>
      <c r="G73" s="25"/>
      <c r="H73" s="18"/>
      <c r="I73" s="25"/>
      <c r="J73" s="25"/>
      <c r="K73" s="18"/>
      <c r="L73" s="18"/>
      <c r="M73" s="18"/>
      <c r="N73" s="25"/>
      <c r="O73" s="18"/>
      <c r="P73" s="18"/>
      <c r="Q73" s="25"/>
      <c r="R73" s="18"/>
      <c r="S73" s="18"/>
      <c r="T73" s="18"/>
      <c r="U73" s="25"/>
    </row>
    <row r="74" spans="1:21" ht="13.05" customHeight="1" x14ac:dyDescent="0.25">
      <c r="A74" s="20" t="s">
        <v>1000</v>
      </c>
      <c r="B74" s="25"/>
      <c r="C74" s="42"/>
      <c r="D74" s="18"/>
      <c r="E74" s="25"/>
      <c r="F74" s="18"/>
      <c r="G74" s="25"/>
      <c r="H74" s="18"/>
      <c r="I74" s="25"/>
      <c r="J74" s="25"/>
      <c r="K74" s="18"/>
      <c r="L74" s="18"/>
      <c r="M74" s="18"/>
      <c r="N74" s="25"/>
      <c r="O74" s="18"/>
      <c r="P74" s="18"/>
      <c r="Q74" s="25"/>
      <c r="R74" s="18"/>
      <c r="S74" s="18"/>
      <c r="T74" s="18"/>
      <c r="U74" s="25"/>
    </row>
    <row r="75" spans="1:21" ht="13.05" customHeight="1" x14ac:dyDescent="0.25">
      <c r="A75" s="20" t="s">
        <v>1001</v>
      </c>
      <c r="B75" s="25"/>
      <c r="C75" s="42"/>
      <c r="D75" s="18"/>
      <c r="E75" s="25"/>
      <c r="F75" s="18"/>
      <c r="G75" s="25"/>
      <c r="H75" s="18"/>
      <c r="I75" s="25"/>
      <c r="J75" s="25"/>
      <c r="K75" s="18"/>
      <c r="L75" s="18"/>
      <c r="M75" s="18"/>
      <c r="N75" s="25"/>
      <c r="O75" s="18"/>
      <c r="P75" s="18"/>
      <c r="Q75" s="25"/>
      <c r="R75" s="18"/>
      <c r="S75" s="18"/>
      <c r="T75" s="18"/>
      <c r="U75" s="25"/>
    </row>
    <row r="76" spans="1:21" ht="13.05" customHeight="1" x14ac:dyDescent="0.25">
      <c r="A76" s="20" t="s">
        <v>1002</v>
      </c>
      <c r="B76" s="25"/>
      <c r="C76" s="42"/>
      <c r="D76" s="18"/>
      <c r="E76" s="25"/>
      <c r="F76" s="18"/>
      <c r="G76" s="25"/>
      <c r="H76" s="18"/>
      <c r="I76" s="25"/>
      <c r="J76" s="25"/>
      <c r="K76" s="18"/>
      <c r="L76" s="18"/>
      <c r="M76" s="18"/>
      <c r="N76" s="25"/>
      <c r="O76" s="18"/>
      <c r="P76" s="18"/>
      <c r="Q76" s="25"/>
      <c r="R76" s="18"/>
      <c r="S76" s="18"/>
      <c r="T76" s="18"/>
      <c r="U76" s="25"/>
    </row>
    <row r="77" spans="1:21" ht="13.05" customHeight="1" x14ac:dyDescent="0.25">
      <c r="A77" s="20" t="s">
        <v>1003</v>
      </c>
      <c r="B77" s="25"/>
      <c r="C77" s="42"/>
      <c r="D77" s="18"/>
      <c r="E77" s="25"/>
      <c r="F77" s="18"/>
      <c r="G77" s="25"/>
      <c r="H77" s="18"/>
      <c r="I77" s="25"/>
      <c r="J77" s="25"/>
      <c r="K77" s="18"/>
      <c r="L77" s="18"/>
      <c r="M77" s="18"/>
      <c r="N77" s="25"/>
      <c r="O77" s="18"/>
      <c r="P77" s="18"/>
      <c r="Q77" s="25"/>
      <c r="R77" s="18"/>
      <c r="S77" s="18"/>
      <c r="T77" s="18"/>
      <c r="U77" s="25"/>
    </row>
    <row r="78" spans="1:21" ht="13.05" customHeight="1" x14ac:dyDescent="0.25">
      <c r="A78" s="20" t="s">
        <v>1004</v>
      </c>
      <c r="B78" s="25"/>
      <c r="C78" s="42"/>
      <c r="D78" s="18"/>
      <c r="E78" s="25"/>
      <c r="F78" s="18"/>
      <c r="G78" s="25"/>
      <c r="H78" s="18"/>
      <c r="I78" s="25"/>
      <c r="J78" s="25"/>
      <c r="K78" s="18"/>
      <c r="L78" s="18"/>
      <c r="M78" s="18"/>
      <c r="N78" s="25"/>
      <c r="O78" s="18"/>
      <c r="P78" s="18"/>
      <c r="Q78" s="25"/>
      <c r="R78" s="18"/>
      <c r="S78" s="18"/>
      <c r="T78" s="18"/>
      <c r="U78" s="25"/>
    </row>
    <row r="79" spans="1:21" ht="13.05" customHeight="1" x14ac:dyDescent="0.25">
      <c r="A79" s="20" t="s">
        <v>1005</v>
      </c>
      <c r="B79" s="25"/>
      <c r="C79" s="42"/>
      <c r="D79" s="18"/>
      <c r="E79" s="25"/>
      <c r="F79" s="18"/>
      <c r="G79" s="25"/>
      <c r="H79" s="18"/>
      <c r="I79" s="25"/>
      <c r="J79" s="25"/>
      <c r="K79" s="18"/>
      <c r="L79" s="18"/>
      <c r="M79" s="18"/>
      <c r="N79" s="25"/>
      <c r="O79" s="18"/>
      <c r="P79" s="18"/>
      <c r="Q79" s="25"/>
      <c r="R79" s="18"/>
      <c r="S79" s="18"/>
      <c r="T79" s="18"/>
      <c r="U79" s="25"/>
    </row>
    <row r="80" spans="1:21" ht="13.05" customHeight="1" x14ac:dyDescent="0.25">
      <c r="A80" s="20" t="s">
        <v>1006</v>
      </c>
      <c r="B80" s="25"/>
      <c r="C80" s="42"/>
      <c r="D80" s="18"/>
      <c r="E80" s="25"/>
      <c r="F80" s="18"/>
      <c r="G80" s="25"/>
      <c r="H80" s="18"/>
      <c r="I80" s="25"/>
      <c r="J80" s="25"/>
      <c r="K80" s="18"/>
      <c r="L80" s="18"/>
      <c r="M80" s="18"/>
      <c r="N80" s="25"/>
      <c r="O80" s="18"/>
      <c r="P80" s="18"/>
      <c r="Q80" s="25"/>
      <c r="R80" s="18"/>
      <c r="S80" s="18"/>
      <c r="T80" s="18"/>
      <c r="U80" s="25"/>
    </row>
    <row r="81" spans="1:21" ht="13.05" customHeight="1" x14ac:dyDescent="0.25">
      <c r="A81" s="20" t="s">
        <v>1007</v>
      </c>
      <c r="B81" s="25"/>
      <c r="C81" s="42"/>
      <c r="D81" s="18"/>
      <c r="E81" s="25"/>
      <c r="F81" s="18"/>
      <c r="G81" s="25"/>
      <c r="H81" s="18"/>
      <c r="I81" s="25"/>
      <c r="J81" s="25"/>
      <c r="K81" s="18"/>
      <c r="L81" s="18"/>
      <c r="M81" s="18"/>
      <c r="N81" s="25"/>
      <c r="O81" s="18"/>
      <c r="P81" s="18"/>
      <c r="Q81" s="25"/>
      <c r="R81" s="18"/>
      <c r="S81" s="18"/>
      <c r="T81" s="18"/>
      <c r="U81" s="25"/>
    </row>
    <row r="82" spans="1:21" ht="13.05" customHeight="1" x14ac:dyDescent="0.25">
      <c r="A82" s="20" t="s">
        <v>1008</v>
      </c>
      <c r="B82" s="25"/>
      <c r="C82" s="42"/>
      <c r="D82" s="18"/>
      <c r="E82" s="25"/>
      <c r="F82" s="18"/>
      <c r="G82" s="25"/>
      <c r="H82" s="18"/>
      <c r="I82" s="25"/>
      <c r="J82" s="25"/>
      <c r="K82" s="18"/>
      <c r="L82" s="18"/>
      <c r="M82" s="18"/>
      <c r="N82" s="25"/>
      <c r="O82" s="18"/>
      <c r="P82" s="18"/>
      <c r="Q82" s="25"/>
      <c r="R82" s="18"/>
      <c r="S82" s="18"/>
      <c r="T82" s="18"/>
      <c r="U82" s="25"/>
    </row>
    <row r="83" spans="1:21" ht="13.05" customHeight="1" x14ac:dyDescent="0.25">
      <c r="A83" s="20" t="s">
        <v>1009</v>
      </c>
      <c r="B83" s="25"/>
      <c r="C83" s="42"/>
      <c r="D83" s="18"/>
      <c r="E83" s="25"/>
      <c r="F83" s="18"/>
      <c r="G83" s="25"/>
      <c r="H83" s="18"/>
      <c r="I83" s="25"/>
      <c r="J83" s="25"/>
      <c r="K83" s="18"/>
      <c r="L83" s="18"/>
      <c r="M83" s="18"/>
      <c r="N83" s="25"/>
      <c r="O83" s="18"/>
      <c r="P83" s="18"/>
      <c r="Q83" s="25"/>
      <c r="R83" s="18"/>
      <c r="S83" s="18"/>
      <c r="T83" s="18"/>
      <c r="U83" s="25"/>
    </row>
    <row r="84" spans="1:21" ht="13.05" customHeight="1" x14ac:dyDescent="0.25">
      <c r="A84" s="20" t="s">
        <v>1010</v>
      </c>
      <c r="B84" s="25"/>
      <c r="C84" s="42"/>
      <c r="D84" s="18"/>
      <c r="E84" s="25"/>
      <c r="F84" s="18"/>
      <c r="G84" s="25"/>
      <c r="H84" s="18"/>
      <c r="I84" s="25"/>
      <c r="J84" s="25"/>
      <c r="K84" s="18"/>
      <c r="L84" s="18"/>
      <c r="M84" s="18"/>
      <c r="N84" s="25"/>
      <c r="O84" s="18"/>
      <c r="P84" s="18"/>
      <c r="Q84" s="25"/>
      <c r="R84" s="18"/>
      <c r="S84" s="18"/>
      <c r="T84" s="18"/>
      <c r="U84" s="25"/>
    </row>
    <row r="85" spans="1:21" ht="13.05" customHeight="1" x14ac:dyDescent="0.25">
      <c r="A85" s="20" t="s">
        <v>1011</v>
      </c>
      <c r="B85" s="25"/>
      <c r="C85" s="42"/>
      <c r="D85" s="18"/>
      <c r="E85" s="25"/>
      <c r="F85" s="18"/>
      <c r="G85" s="25"/>
      <c r="H85" s="18"/>
      <c r="I85" s="25"/>
      <c r="J85" s="25"/>
      <c r="K85" s="18"/>
      <c r="L85" s="18"/>
      <c r="M85" s="18"/>
      <c r="N85" s="25"/>
      <c r="O85" s="18"/>
      <c r="P85" s="18"/>
      <c r="Q85" s="25"/>
      <c r="R85" s="18"/>
      <c r="S85" s="18"/>
      <c r="T85" s="18"/>
      <c r="U85" s="25"/>
    </row>
    <row r="86" spans="1:21" ht="13.05" customHeight="1" x14ac:dyDescent="0.25">
      <c r="A86" s="20" t="s">
        <v>1012</v>
      </c>
      <c r="B86" s="25"/>
      <c r="C86" s="42"/>
      <c r="D86" s="18"/>
      <c r="E86" s="25"/>
      <c r="F86" s="18"/>
      <c r="G86" s="25"/>
      <c r="H86" s="18"/>
      <c r="I86" s="25"/>
      <c r="J86" s="25"/>
      <c r="K86" s="18"/>
      <c r="L86" s="18"/>
      <c r="M86" s="18"/>
      <c r="N86" s="25"/>
      <c r="O86" s="18"/>
      <c r="P86" s="18"/>
      <c r="Q86" s="25"/>
      <c r="R86" s="18"/>
      <c r="S86" s="18"/>
      <c r="T86" s="18"/>
      <c r="U86" s="25"/>
    </row>
    <row r="87" spans="1:21" ht="13.05" customHeight="1" x14ac:dyDescent="0.25">
      <c r="A87" s="20" t="s">
        <v>1013</v>
      </c>
      <c r="B87" s="25"/>
      <c r="C87" s="42"/>
      <c r="D87" s="18"/>
      <c r="E87" s="25"/>
      <c r="F87" s="18"/>
      <c r="G87" s="25"/>
      <c r="H87" s="18"/>
      <c r="I87" s="25"/>
      <c r="J87" s="25"/>
      <c r="K87" s="18"/>
      <c r="L87" s="18"/>
      <c r="M87" s="18"/>
      <c r="N87" s="25"/>
      <c r="O87" s="18"/>
      <c r="P87" s="18"/>
      <c r="Q87" s="25"/>
      <c r="R87" s="18"/>
      <c r="S87" s="18"/>
      <c r="T87" s="18"/>
      <c r="U87" s="25"/>
    </row>
    <row r="88" spans="1:21" ht="13.05" customHeight="1" x14ac:dyDescent="0.25">
      <c r="A88" s="20" t="s">
        <v>1014</v>
      </c>
      <c r="B88" s="25"/>
      <c r="C88" s="42"/>
      <c r="D88" s="18"/>
      <c r="E88" s="25"/>
      <c r="F88" s="18"/>
      <c r="G88" s="25"/>
      <c r="H88" s="18"/>
      <c r="I88" s="25"/>
      <c r="J88" s="25"/>
      <c r="K88" s="18"/>
      <c r="L88" s="18"/>
      <c r="M88" s="18"/>
      <c r="N88" s="25"/>
      <c r="O88" s="18"/>
      <c r="P88" s="18"/>
      <c r="Q88" s="25"/>
      <c r="R88" s="18"/>
      <c r="S88" s="18"/>
      <c r="T88" s="18"/>
      <c r="U88" s="25"/>
    </row>
    <row r="89" spans="1:21" ht="173.4" x14ac:dyDescent="0.25">
      <c r="A89" s="20" t="s">
        <v>504</v>
      </c>
      <c r="B89" s="25" t="s">
        <v>843</v>
      </c>
      <c r="C89" s="42"/>
      <c r="D89" s="18"/>
      <c r="E89" s="25"/>
      <c r="F89" s="18"/>
      <c r="G89" s="25"/>
      <c r="H89" s="18"/>
      <c r="I89" s="25"/>
      <c r="J89" s="25" t="s">
        <v>897</v>
      </c>
      <c r="K89" s="27"/>
      <c r="L89" s="18"/>
      <c r="M89" s="18"/>
      <c r="N89" s="25"/>
      <c r="O89" s="18"/>
      <c r="P89" s="18"/>
      <c r="Q89" s="25" t="s">
        <v>846</v>
      </c>
      <c r="R89" s="25" t="s">
        <v>844</v>
      </c>
      <c r="S89" s="25" t="s">
        <v>845</v>
      </c>
      <c r="T89" s="18"/>
      <c r="U89" s="25"/>
    </row>
    <row r="90" spans="1:21" ht="87" x14ac:dyDescent="0.25">
      <c r="A90" s="20" t="s">
        <v>381</v>
      </c>
      <c r="B90" s="25" t="s">
        <v>808</v>
      </c>
      <c r="C90" s="42"/>
      <c r="D90" s="18"/>
      <c r="E90" s="25"/>
      <c r="F90" s="18"/>
      <c r="G90" s="25"/>
      <c r="H90" s="18"/>
      <c r="I90" s="25"/>
      <c r="J90" s="25"/>
      <c r="K90" s="18"/>
      <c r="L90" s="18"/>
      <c r="M90" s="18"/>
      <c r="N90" s="25"/>
      <c r="O90" s="18"/>
      <c r="P90" s="18"/>
      <c r="Q90" s="25"/>
      <c r="R90" s="18"/>
      <c r="S90" s="18"/>
      <c r="T90" s="25"/>
      <c r="U90" s="25"/>
    </row>
    <row r="91" spans="1:21" ht="39" x14ac:dyDescent="0.25">
      <c r="A91" s="20" t="s">
        <v>535</v>
      </c>
      <c r="B91" s="25" t="s">
        <v>820</v>
      </c>
      <c r="C91" s="42"/>
      <c r="D91" s="18"/>
      <c r="E91" s="25"/>
      <c r="F91" s="18"/>
      <c r="G91" s="25"/>
      <c r="H91" s="18"/>
      <c r="I91" s="25"/>
      <c r="J91" s="25"/>
      <c r="K91" s="18"/>
      <c r="L91" s="18"/>
      <c r="M91" s="18"/>
      <c r="N91" s="25"/>
      <c r="O91" s="18"/>
      <c r="P91" s="18"/>
      <c r="Q91" s="25"/>
      <c r="R91" s="18"/>
      <c r="S91" s="18"/>
      <c r="T91" s="25"/>
      <c r="U91" s="25"/>
    </row>
    <row r="92" spans="1:21" ht="39" x14ac:dyDescent="0.25">
      <c r="A92" s="20" t="s">
        <v>531</v>
      </c>
      <c r="B92" s="25" t="s">
        <v>820</v>
      </c>
      <c r="C92" s="42"/>
      <c r="D92" s="18"/>
      <c r="E92" s="25"/>
      <c r="F92" s="18"/>
      <c r="G92" s="25"/>
      <c r="H92" s="18"/>
      <c r="I92" s="25"/>
      <c r="J92" s="25"/>
      <c r="K92" s="18"/>
      <c r="L92" s="18"/>
      <c r="M92" s="18"/>
      <c r="N92" s="25"/>
      <c r="O92" s="18"/>
      <c r="P92" s="18"/>
      <c r="Q92" s="25"/>
      <c r="R92" s="18"/>
      <c r="S92" s="18"/>
      <c r="T92" s="25"/>
      <c r="U92" s="25"/>
    </row>
    <row r="93" spans="1:21" ht="279" x14ac:dyDescent="0.25">
      <c r="A93" s="20" t="s">
        <v>505</v>
      </c>
      <c r="B93" s="25" t="s">
        <v>843</v>
      </c>
      <c r="C93" s="42"/>
      <c r="D93" s="18"/>
      <c r="E93" s="25"/>
      <c r="F93" s="18"/>
      <c r="G93" s="25" t="s">
        <v>905</v>
      </c>
      <c r="H93" s="18"/>
      <c r="I93" s="25"/>
      <c r="J93" s="25"/>
      <c r="K93" s="18"/>
      <c r="L93" s="18"/>
      <c r="M93" s="18"/>
      <c r="N93" s="25"/>
      <c r="O93" s="18"/>
      <c r="P93" s="18"/>
      <c r="Q93" s="25" t="s">
        <v>846</v>
      </c>
      <c r="R93" s="25" t="s">
        <v>844</v>
      </c>
      <c r="S93" s="25" t="s">
        <v>845</v>
      </c>
      <c r="T93" s="18"/>
      <c r="U93" s="25"/>
    </row>
    <row r="94" spans="1:21" ht="146.4" customHeight="1" x14ac:dyDescent="0.25">
      <c r="A94" s="20" t="s">
        <v>394</v>
      </c>
      <c r="B94" s="25" t="s">
        <v>755</v>
      </c>
      <c r="C94" s="25" t="s">
        <v>760</v>
      </c>
      <c r="D94" s="18"/>
      <c r="E94" s="25"/>
      <c r="F94" s="18"/>
      <c r="G94" s="25" t="s">
        <v>757</v>
      </c>
      <c r="H94" s="25" t="s">
        <v>758</v>
      </c>
      <c r="I94" s="25"/>
      <c r="J94" s="25"/>
      <c r="K94" s="18"/>
      <c r="L94" s="18"/>
      <c r="M94" s="25" t="s">
        <v>759</v>
      </c>
      <c r="N94" s="25"/>
      <c r="O94" s="18"/>
      <c r="P94" s="18"/>
      <c r="Q94" s="25"/>
      <c r="R94" s="18"/>
      <c r="S94" s="18"/>
      <c r="T94" s="25"/>
      <c r="U94" s="25" t="s">
        <v>756</v>
      </c>
    </row>
    <row r="95" spans="1:21" ht="13.05" customHeight="1" x14ac:dyDescent="0.25">
      <c r="A95" s="20" t="s">
        <v>1015</v>
      </c>
      <c r="B95" s="25" t="s">
        <v>794</v>
      </c>
      <c r="C95" s="42"/>
      <c r="D95" s="18"/>
      <c r="E95" s="25"/>
      <c r="F95" s="18"/>
      <c r="G95" s="25"/>
      <c r="H95" s="18"/>
      <c r="I95" s="25"/>
      <c r="J95" s="25"/>
      <c r="K95" s="18"/>
      <c r="L95" s="18"/>
      <c r="M95" s="18"/>
      <c r="N95" s="25"/>
      <c r="O95" s="18"/>
      <c r="P95" s="18"/>
      <c r="Q95" s="25"/>
      <c r="R95" s="18"/>
      <c r="S95" s="18"/>
      <c r="T95" s="18"/>
      <c r="U95" s="25"/>
    </row>
    <row r="96" spans="1:21" ht="13.05" customHeight="1" x14ac:dyDescent="0.25">
      <c r="A96" s="20" t="s">
        <v>1016</v>
      </c>
      <c r="B96" s="25"/>
      <c r="C96" s="42"/>
      <c r="D96" s="18"/>
      <c r="E96" s="25"/>
      <c r="F96" s="18"/>
      <c r="G96" s="25"/>
      <c r="H96" s="18"/>
      <c r="I96" s="25"/>
      <c r="J96" s="25"/>
      <c r="K96" s="18"/>
      <c r="L96" s="18"/>
      <c r="M96" s="18"/>
      <c r="N96" s="25"/>
      <c r="O96" s="18"/>
      <c r="P96" s="18"/>
      <c r="Q96" s="25"/>
      <c r="R96" s="18"/>
      <c r="S96" s="18"/>
      <c r="T96" s="18"/>
      <c r="U96" s="25"/>
    </row>
    <row r="97" spans="1:21" ht="13.05" customHeight="1" x14ac:dyDescent="0.25">
      <c r="A97" s="20" t="s">
        <v>1017</v>
      </c>
      <c r="B97" s="25"/>
      <c r="C97" s="42"/>
      <c r="D97" s="18"/>
      <c r="E97" s="25"/>
      <c r="F97" s="18"/>
      <c r="G97" s="25"/>
      <c r="H97" s="18"/>
      <c r="I97" s="25"/>
      <c r="J97" s="25"/>
      <c r="K97" s="18"/>
      <c r="L97" s="18"/>
      <c r="M97" s="18"/>
      <c r="N97" s="25"/>
      <c r="O97" s="18"/>
      <c r="P97" s="18"/>
      <c r="Q97" s="25"/>
      <c r="R97" s="18"/>
      <c r="S97" s="18"/>
      <c r="T97" s="18"/>
      <c r="U97" s="25"/>
    </row>
    <row r="98" spans="1:21" ht="13.05" customHeight="1" x14ac:dyDescent="0.25">
      <c r="A98" s="20" t="s">
        <v>1018</v>
      </c>
      <c r="B98" s="25"/>
      <c r="C98" s="42"/>
      <c r="D98" s="18"/>
      <c r="E98" s="25"/>
      <c r="F98" s="18"/>
      <c r="G98" s="25"/>
      <c r="H98" s="18"/>
      <c r="I98" s="25"/>
      <c r="J98" s="25"/>
      <c r="K98" s="18"/>
      <c r="L98" s="18"/>
      <c r="M98" s="18"/>
      <c r="N98" s="25"/>
      <c r="O98" s="18"/>
      <c r="P98" s="18"/>
      <c r="Q98" s="25"/>
      <c r="R98" s="18"/>
      <c r="S98" s="18"/>
      <c r="T98" s="18"/>
      <c r="U98" s="25"/>
    </row>
    <row r="99" spans="1:21" ht="13.05" customHeight="1" x14ac:dyDescent="0.25">
      <c r="A99" s="20" t="s">
        <v>1019</v>
      </c>
      <c r="B99" s="25"/>
      <c r="C99" s="42"/>
      <c r="D99" s="18"/>
      <c r="E99" s="25"/>
      <c r="F99" s="18"/>
      <c r="G99" s="25"/>
      <c r="H99" s="18"/>
      <c r="I99" s="25"/>
      <c r="J99" s="25"/>
      <c r="K99" s="18"/>
      <c r="L99" s="18"/>
      <c r="M99" s="18"/>
      <c r="N99" s="25"/>
      <c r="O99" s="18"/>
      <c r="P99" s="18"/>
      <c r="Q99" s="25"/>
      <c r="R99" s="18"/>
      <c r="S99" s="18"/>
      <c r="T99" s="18"/>
      <c r="U99" s="25"/>
    </row>
    <row r="100" spans="1:21" ht="13.05" customHeight="1" x14ac:dyDescent="0.25">
      <c r="A100" s="20" t="s">
        <v>1020</v>
      </c>
      <c r="B100" s="25"/>
      <c r="C100" s="42"/>
      <c r="D100" s="18"/>
      <c r="E100" s="25"/>
      <c r="F100" s="18"/>
      <c r="G100" s="25"/>
      <c r="H100" s="18"/>
      <c r="I100" s="25"/>
      <c r="J100" s="25"/>
      <c r="K100" s="18"/>
      <c r="L100" s="18"/>
      <c r="M100" s="18"/>
      <c r="N100" s="25"/>
      <c r="O100" s="18"/>
      <c r="P100" s="18"/>
      <c r="Q100" s="25"/>
      <c r="R100" s="18"/>
      <c r="S100" s="18"/>
      <c r="T100" s="18"/>
      <c r="U100" s="25"/>
    </row>
    <row r="101" spans="1:21" ht="13.05" customHeight="1" x14ac:dyDescent="0.25">
      <c r="A101" s="20" t="s">
        <v>1021</v>
      </c>
      <c r="B101" s="25"/>
      <c r="C101" s="42"/>
      <c r="D101" s="18"/>
      <c r="E101" s="25"/>
      <c r="F101" s="18"/>
      <c r="G101" s="25"/>
      <c r="H101" s="18"/>
      <c r="I101" s="25"/>
      <c r="J101" s="25"/>
      <c r="K101" s="18"/>
      <c r="L101" s="18"/>
      <c r="M101" s="18"/>
      <c r="N101" s="25"/>
      <c r="O101" s="18"/>
      <c r="P101" s="18"/>
      <c r="Q101" s="25"/>
      <c r="R101" s="18"/>
      <c r="S101" s="18"/>
      <c r="T101" s="18"/>
      <c r="U101" s="25"/>
    </row>
    <row r="102" spans="1:21" ht="13.05" customHeight="1" x14ac:dyDescent="0.25">
      <c r="A102" s="20" t="s">
        <v>1022</v>
      </c>
      <c r="B102" s="25"/>
      <c r="C102" s="42"/>
      <c r="D102" s="18"/>
      <c r="E102" s="25"/>
      <c r="F102" s="18"/>
      <c r="G102" s="25"/>
      <c r="H102" s="18"/>
      <c r="I102" s="25"/>
      <c r="J102" s="25"/>
      <c r="K102" s="18"/>
      <c r="L102" s="18"/>
      <c r="M102" s="18"/>
      <c r="N102" s="25"/>
      <c r="O102" s="18"/>
      <c r="P102" s="18"/>
      <c r="Q102" s="25"/>
      <c r="R102" s="18"/>
      <c r="S102" s="18"/>
      <c r="T102" s="18"/>
      <c r="U102" s="25"/>
    </row>
    <row r="103" spans="1:21" ht="13.05" customHeight="1" x14ac:dyDescent="0.25">
      <c r="A103" s="20" t="s">
        <v>1023</v>
      </c>
      <c r="B103" s="25"/>
      <c r="C103" s="42"/>
      <c r="D103" s="18"/>
      <c r="E103" s="25"/>
      <c r="F103" s="18"/>
      <c r="G103" s="25"/>
      <c r="H103" s="18"/>
      <c r="I103" s="25"/>
      <c r="J103" s="25"/>
      <c r="K103" s="18"/>
      <c r="L103" s="18"/>
      <c r="M103" s="18"/>
      <c r="N103" s="25"/>
      <c r="O103" s="18"/>
      <c r="P103" s="18"/>
      <c r="Q103" s="25"/>
      <c r="R103" s="18"/>
      <c r="S103" s="18"/>
      <c r="T103" s="18"/>
      <c r="U103" s="25"/>
    </row>
    <row r="104" spans="1:21" ht="13.05" customHeight="1" x14ac:dyDescent="0.25">
      <c r="A104" s="20" t="s">
        <v>1024</v>
      </c>
      <c r="B104" s="25"/>
      <c r="C104" s="42"/>
      <c r="D104" s="18"/>
      <c r="E104" s="25"/>
      <c r="F104" s="18"/>
      <c r="G104" s="25"/>
      <c r="H104" s="18"/>
      <c r="I104" s="25"/>
      <c r="J104" s="25"/>
      <c r="K104" s="18"/>
      <c r="L104" s="18"/>
      <c r="M104" s="18"/>
      <c r="N104" s="25"/>
      <c r="O104" s="18"/>
      <c r="P104" s="18"/>
      <c r="Q104" s="25"/>
      <c r="R104" s="18"/>
      <c r="S104" s="18"/>
      <c r="T104" s="18"/>
      <c r="U104" s="25"/>
    </row>
    <row r="105" spans="1:21" ht="13.05" customHeight="1" x14ac:dyDescent="0.25">
      <c r="A105" s="20" t="s">
        <v>1025</v>
      </c>
      <c r="B105" s="25"/>
      <c r="C105" s="42"/>
      <c r="D105" s="18"/>
      <c r="E105" s="25"/>
      <c r="F105" s="18"/>
      <c r="G105" s="25"/>
      <c r="H105" s="18"/>
      <c r="I105" s="25"/>
      <c r="J105" s="25"/>
      <c r="K105" s="18"/>
      <c r="L105" s="18"/>
      <c r="M105" s="18"/>
      <c r="N105" s="25"/>
      <c r="O105" s="18"/>
      <c r="P105" s="18"/>
      <c r="Q105" s="25"/>
      <c r="R105" s="18"/>
      <c r="S105" s="18"/>
      <c r="T105" s="18"/>
      <c r="U105" s="25"/>
    </row>
    <row r="106" spans="1:21" ht="13.05" customHeight="1" x14ac:dyDescent="0.25">
      <c r="A106" s="20" t="s">
        <v>1026</v>
      </c>
      <c r="B106" s="25"/>
      <c r="C106" s="42"/>
      <c r="D106" s="18"/>
      <c r="E106" s="25"/>
      <c r="F106" s="18"/>
      <c r="G106" s="25"/>
      <c r="H106" s="18"/>
      <c r="I106" s="25"/>
      <c r="J106" s="25"/>
      <c r="K106" s="18"/>
      <c r="L106" s="18"/>
      <c r="M106" s="18"/>
      <c r="N106" s="25"/>
      <c r="O106" s="18"/>
      <c r="P106" s="18"/>
      <c r="Q106" s="25"/>
      <c r="R106" s="18"/>
      <c r="S106" s="18"/>
      <c r="T106" s="18"/>
      <c r="U106" s="25"/>
    </row>
    <row r="107" spans="1:21" ht="13.05" customHeight="1" x14ac:dyDescent="0.25">
      <c r="A107" s="20" t="s">
        <v>1027</v>
      </c>
      <c r="B107" s="25"/>
      <c r="C107" s="42"/>
      <c r="D107" s="18"/>
      <c r="E107" s="25"/>
      <c r="F107" s="18"/>
      <c r="G107" s="25"/>
      <c r="H107" s="18"/>
      <c r="I107" s="25"/>
      <c r="J107" s="25"/>
      <c r="K107" s="18"/>
      <c r="L107" s="18"/>
      <c r="M107" s="18"/>
      <c r="N107" s="25"/>
      <c r="O107" s="18"/>
      <c r="P107" s="18"/>
      <c r="Q107" s="25"/>
      <c r="R107" s="18"/>
      <c r="S107" s="18"/>
      <c r="T107" s="18"/>
      <c r="U107" s="25"/>
    </row>
    <row r="108" spans="1:21" ht="13.05" customHeight="1" x14ac:dyDescent="0.25">
      <c r="A108" s="20" t="s">
        <v>1028</v>
      </c>
      <c r="B108" s="25"/>
      <c r="C108" s="42"/>
      <c r="D108" s="18"/>
      <c r="E108" s="25"/>
      <c r="F108" s="18"/>
      <c r="G108" s="25"/>
      <c r="H108" s="18"/>
      <c r="I108" s="25"/>
      <c r="J108" s="25"/>
      <c r="K108" s="18"/>
      <c r="L108" s="18"/>
      <c r="M108" s="18"/>
      <c r="N108" s="25"/>
      <c r="O108" s="18"/>
      <c r="P108" s="18"/>
      <c r="Q108" s="25"/>
      <c r="R108" s="18"/>
      <c r="S108" s="18"/>
      <c r="T108" s="18"/>
      <c r="U108" s="25"/>
    </row>
    <row r="109" spans="1:21" ht="48.6" x14ac:dyDescent="0.25">
      <c r="A109" s="20" t="s">
        <v>491</v>
      </c>
      <c r="B109" s="25" t="s">
        <v>806</v>
      </c>
      <c r="C109" s="42"/>
      <c r="D109" s="18"/>
      <c r="E109" s="25"/>
      <c r="F109" s="18"/>
      <c r="G109" s="25"/>
      <c r="H109" s="18"/>
      <c r="I109" s="25"/>
      <c r="J109" s="25"/>
      <c r="K109" s="18"/>
      <c r="L109" s="18"/>
      <c r="M109" s="18"/>
      <c r="N109" s="25"/>
      <c r="O109" s="18"/>
      <c r="P109" s="18"/>
      <c r="Q109" s="25"/>
      <c r="R109" s="18"/>
      <c r="S109" s="18"/>
      <c r="T109" s="25"/>
      <c r="U109" s="25"/>
    </row>
    <row r="110" spans="1:21" ht="13.05" customHeight="1" x14ac:dyDescent="0.25">
      <c r="A110" s="20" t="s">
        <v>429</v>
      </c>
      <c r="B110" s="25" t="s">
        <v>665</v>
      </c>
      <c r="C110" s="42"/>
      <c r="D110" s="18"/>
      <c r="E110" s="25"/>
      <c r="F110" s="18"/>
      <c r="G110" s="25"/>
      <c r="H110" s="18"/>
      <c r="I110" s="25"/>
      <c r="J110" s="25"/>
      <c r="K110" s="18"/>
      <c r="L110" s="18"/>
      <c r="M110" s="18"/>
      <c r="N110" s="25"/>
      <c r="O110" s="18"/>
      <c r="P110" s="18"/>
      <c r="Q110" s="25"/>
      <c r="R110" s="18"/>
      <c r="S110" s="18"/>
      <c r="T110" s="18"/>
      <c r="U110" s="25"/>
    </row>
    <row r="111" spans="1:21" ht="13.05" customHeight="1" x14ac:dyDescent="0.25">
      <c r="A111" s="20" t="s">
        <v>430</v>
      </c>
      <c r="B111" s="25" t="s">
        <v>665</v>
      </c>
      <c r="C111" s="42"/>
      <c r="D111" s="18"/>
      <c r="E111" s="25"/>
      <c r="F111" s="18"/>
      <c r="G111" s="25"/>
      <c r="H111" s="18"/>
      <c r="I111" s="25"/>
      <c r="J111" s="25"/>
      <c r="K111" s="18"/>
      <c r="L111" s="18"/>
      <c r="M111" s="18"/>
      <c r="N111" s="25"/>
      <c r="O111" s="18"/>
      <c r="P111" s="18"/>
      <c r="Q111" s="25"/>
      <c r="R111" s="18"/>
      <c r="S111" s="18"/>
      <c r="T111" s="18"/>
      <c r="U111" s="25"/>
    </row>
    <row r="112" spans="1:21" ht="13.05" customHeight="1" x14ac:dyDescent="0.25">
      <c r="A112" s="20" t="s">
        <v>431</v>
      </c>
      <c r="B112" s="25" t="s">
        <v>665</v>
      </c>
      <c r="C112" s="42"/>
      <c r="D112" s="18"/>
      <c r="E112" s="25"/>
      <c r="F112" s="18"/>
      <c r="G112" s="25"/>
      <c r="H112" s="18"/>
      <c r="I112" s="25"/>
      <c r="J112" s="25"/>
      <c r="K112" s="18"/>
      <c r="L112" s="18"/>
      <c r="M112" s="18"/>
      <c r="N112" s="25"/>
      <c r="O112" s="18"/>
      <c r="P112" s="18"/>
      <c r="Q112" s="25"/>
      <c r="R112" s="18"/>
      <c r="S112" s="18"/>
      <c r="T112" s="18"/>
      <c r="U112" s="25"/>
    </row>
    <row r="113" spans="1:21" ht="13.05" customHeight="1" x14ac:dyDescent="0.25">
      <c r="A113" s="20" t="s">
        <v>432</v>
      </c>
      <c r="B113" s="25" t="s">
        <v>665</v>
      </c>
      <c r="C113" s="42"/>
      <c r="D113" s="18"/>
      <c r="E113" s="25"/>
      <c r="F113" s="18"/>
      <c r="G113" s="25"/>
      <c r="H113" s="18"/>
      <c r="I113" s="25"/>
      <c r="J113" s="25"/>
      <c r="K113" s="18"/>
      <c r="L113" s="18"/>
      <c r="M113" s="18"/>
      <c r="N113" s="25"/>
      <c r="O113" s="18"/>
      <c r="P113" s="18"/>
      <c r="Q113" s="25"/>
      <c r="R113" s="18"/>
      <c r="S113" s="18"/>
      <c r="T113" s="18"/>
      <c r="U113" s="25"/>
    </row>
    <row r="114" spans="1:21" ht="67.8" x14ac:dyDescent="0.25">
      <c r="A114" s="20" t="s">
        <v>472</v>
      </c>
      <c r="B114" s="25" t="s">
        <v>796</v>
      </c>
      <c r="C114" s="42"/>
      <c r="D114" s="18"/>
      <c r="E114" s="25"/>
      <c r="F114" s="18"/>
      <c r="G114" s="25"/>
      <c r="H114" s="18"/>
      <c r="I114" s="25"/>
      <c r="J114" s="25"/>
      <c r="K114" s="18"/>
      <c r="L114" s="18"/>
      <c r="M114" s="18"/>
      <c r="N114" s="25"/>
      <c r="O114" s="18"/>
      <c r="P114" s="18"/>
      <c r="Q114" s="27" t="s">
        <v>796</v>
      </c>
      <c r="R114" s="18"/>
      <c r="S114" s="18"/>
      <c r="T114" s="25"/>
      <c r="U114" s="25"/>
    </row>
    <row r="115" spans="1:21" ht="327" x14ac:dyDescent="0.25">
      <c r="A115" s="20" t="s">
        <v>433</v>
      </c>
      <c r="B115" s="25" t="s">
        <v>666</v>
      </c>
      <c r="C115" s="42"/>
      <c r="D115" s="18"/>
      <c r="E115" s="25"/>
      <c r="F115" s="18"/>
      <c r="G115" s="25" t="s">
        <v>669</v>
      </c>
      <c r="H115" s="18"/>
      <c r="I115" s="25" t="s">
        <v>667</v>
      </c>
      <c r="J115" s="25"/>
      <c r="K115" s="18"/>
      <c r="L115" s="18"/>
      <c r="M115" s="18"/>
      <c r="N115" s="25" t="s">
        <v>671</v>
      </c>
      <c r="O115" s="18"/>
      <c r="P115" s="18"/>
      <c r="Q115" s="25" t="s">
        <v>668</v>
      </c>
      <c r="R115" s="18"/>
      <c r="S115" s="18"/>
      <c r="T115" s="18"/>
      <c r="U115" s="25"/>
    </row>
    <row r="116" spans="1:21" ht="327" x14ac:dyDescent="0.25">
      <c r="A116" s="20" t="s">
        <v>434</v>
      </c>
      <c r="B116" s="25" t="s">
        <v>666</v>
      </c>
      <c r="C116" s="42"/>
      <c r="D116" s="18"/>
      <c r="E116" s="25"/>
      <c r="F116" s="18"/>
      <c r="G116" s="25" t="s">
        <v>669</v>
      </c>
      <c r="H116" s="18"/>
      <c r="I116" s="25" t="s">
        <v>667</v>
      </c>
      <c r="J116" s="25"/>
      <c r="K116" s="18"/>
      <c r="L116" s="18"/>
      <c r="M116" s="18"/>
      <c r="N116" s="25" t="s">
        <v>671</v>
      </c>
      <c r="O116" s="18"/>
      <c r="P116" s="18"/>
      <c r="Q116" s="25" t="s">
        <v>668</v>
      </c>
      <c r="R116" s="18"/>
      <c r="S116" s="18"/>
      <c r="T116" s="18"/>
      <c r="U116" s="25"/>
    </row>
    <row r="117" spans="1:21" ht="327" x14ac:dyDescent="0.25">
      <c r="A117" s="20" t="s">
        <v>435</v>
      </c>
      <c r="B117" s="25" t="s">
        <v>666</v>
      </c>
      <c r="C117" s="42"/>
      <c r="D117" s="18"/>
      <c r="E117" s="25"/>
      <c r="F117" s="18"/>
      <c r="G117" s="25" t="s">
        <v>669</v>
      </c>
      <c r="H117" s="18"/>
      <c r="I117" s="25" t="s">
        <v>667</v>
      </c>
      <c r="J117" s="25"/>
      <c r="K117" s="18"/>
      <c r="L117" s="18"/>
      <c r="M117" s="18"/>
      <c r="N117" s="25" t="s">
        <v>671</v>
      </c>
      <c r="O117" s="18"/>
      <c r="P117" s="18"/>
      <c r="Q117" s="25" t="s">
        <v>668</v>
      </c>
      <c r="R117" s="18"/>
      <c r="S117" s="18"/>
      <c r="T117" s="18"/>
      <c r="U117" s="25"/>
    </row>
    <row r="118" spans="1:21" ht="327" x14ac:dyDescent="0.25">
      <c r="A118" s="20" t="s">
        <v>436</v>
      </c>
      <c r="B118" s="25" t="s">
        <v>666</v>
      </c>
      <c r="C118" s="42"/>
      <c r="D118" s="18"/>
      <c r="E118" s="25"/>
      <c r="F118" s="18"/>
      <c r="G118" s="25" t="s">
        <v>669</v>
      </c>
      <c r="H118" s="18"/>
      <c r="I118" s="25" t="s">
        <v>667</v>
      </c>
      <c r="J118" s="25"/>
      <c r="K118" s="18"/>
      <c r="L118" s="18"/>
      <c r="M118" s="18"/>
      <c r="N118" s="25" t="s">
        <v>671</v>
      </c>
      <c r="O118" s="18"/>
      <c r="P118" s="18"/>
      <c r="Q118" s="25" t="s">
        <v>668</v>
      </c>
      <c r="R118" s="18"/>
      <c r="S118" s="18"/>
      <c r="T118" s="18"/>
      <c r="U118" s="25"/>
    </row>
    <row r="119" spans="1:21" ht="13.05" customHeight="1" x14ac:dyDescent="0.25">
      <c r="A119" s="20" t="s">
        <v>370</v>
      </c>
      <c r="B119" s="25"/>
      <c r="C119" s="42"/>
      <c r="D119" s="18"/>
      <c r="E119" s="25"/>
      <c r="F119" s="18"/>
      <c r="G119" s="25"/>
      <c r="H119" s="18"/>
      <c r="I119" s="25"/>
      <c r="J119" s="25"/>
      <c r="K119" s="18"/>
      <c r="L119" s="18"/>
      <c r="M119" s="18"/>
      <c r="N119" s="25"/>
      <c r="O119" s="18"/>
      <c r="P119" s="18"/>
      <c r="Q119" s="25"/>
      <c r="R119" s="18"/>
      <c r="S119" s="18"/>
      <c r="T119" s="18"/>
      <c r="U119" s="25"/>
    </row>
    <row r="120" spans="1:21" ht="13.05" customHeight="1" x14ac:dyDescent="0.25">
      <c r="A120" s="20" t="s">
        <v>371</v>
      </c>
      <c r="B120" s="25"/>
      <c r="C120" s="42"/>
      <c r="D120" s="18"/>
      <c r="E120" s="25"/>
      <c r="F120" s="18"/>
      <c r="G120" s="25"/>
      <c r="H120" s="18"/>
      <c r="I120" s="25"/>
      <c r="J120" s="25"/>
      <c r="K120" s="18"/>
      <c r="L120" s="18"/>
      <c r="M120" s="18"/>
      <c r="N120" s="25"/>
      <c r="O120" s="18"/>
      <c r="P120" s="18"/>
      <c r="Q120" s="25"/>
      <c r="R120" s="18"/>
      <c r="S120" s="18"/>
      <c r="T120" s="18"/>
      <c r="U120" s="25"/>
    </row>
    <row r="121" spans="1:21" ht="13.05" customHeight="1" x14ac:dyDescent="0.25">
      <c r="A121" s="20" t="s">
        <v>372</v>
      </c>
      <c r="B121" s="25"/>
      <c r="C121" s="42"/>
      <c r="D121" s="18"/>
      <c r="E121" s="25"/>
      <c r="F121" s="18"/>
      <c r="G121" s="25"/>
      <c r="H121" s="18"/>
      <c r="I121" s="25"/>
      <c r="J121" s="25"/>
      <c r="K121" s="18"/>
      <c r="L121" s="18"/>
      <c r="M121" s="18"/>
      <c r="N121" s="25"/>
      <c r="O121" s="18"/>
      <c r="P121" s="18"/>
      <c r="Q121" s="25"/>
      <c r="R121" s="18"/>
      <c r="S121" s="18"/>
      <c r="T121" s="18"/>
      <c r="U121" s="25"/>
    </row>
    <row r="122" spans="1:21" ht="13.05" customHeight="1" x14ac:dyDescent="0.25">
      <c r="A122" s="20" t="s">
        <v>1029</v>
      </c>
      <c r="B122" s="25" t="s">
        <v>794</v>
      </c>
      <c r="C122" s="42"/>
      <c r="D122" s="18"/>
      <c r="E122" s="25"/>
      <c r="F122" s="18"/>
      <c r="G122" s="25"/>
      <c r="H122" s="18"/>
      <c r="I122" s="25"/>
      <c r="J122" s="25"/>
      <c r="K122" s="18"/>
      <c r="L122" s="18"/>
      <c r="M122" s="18"/>
      <c r="N122" s="25"/>
      <c r="O122" s="18"/>
      <c r="P122" s="18"/>
      <c r="Q122" s="25"/>
      <c r="R122" s="18"/>
      <c r="S122" s="18"/>
      <c r="T122" s="18"/>
      <c r="U122" s="25"/>
    </row>
    <row r="123" spans="1:21" ht="13.05" customHeight="1" x14ac:dyDescent="0.25">
      <c r="A123" s="20" t="s">
        <v>1030</v>
      </c>
      <c r="B123" s="25" t="s">
        <v>794</v>
      </c>
      <c r="C123" s="42"/>
      <c r="D123" s="18"/>
      <c r="E123" s="25"/>
      <c r="F123" s="18"/>
      <c r="G123" s="25"/>
      <c r="H123" s="18"/>
      <c r="I123" s="25"/>
      <c r="J123" s="25"/>
      <c r="K123" s="18"/>
      <c r="L123" s="18"/>
      <c r="M123" s="18"/>
      <c r="N123" s="25"/>
      <c r="O123" s="18"/>
      <c r="P123" s="18"/>
      <c r="Q123" s="25"/>
      <c r="R123" s="18"/>
      <c r="S123" s="18"/>
      <c r="T123" s="18"/>
      <c r="U123" s="25"/>
    </row>
    <row r="124" spans="1:21" ht="13.05" customHeight="1" x14ac:dyDescent="0.25">
      <c r="A124" s="20" t="s">
        <v>1031</v>
      </c>
      <c r="B124" s="25" t="s">
        <v>794</v>
      </c>
      <c r="C124" s="42"/>
      <c r="D124" s="18"/>
      <c r="E124" s="25"/>
      <c r="F124" s="18"/>
      <c r="G124" s="25"/>
      <c r="H124" s="18"/>
      <c r="I124" s="25"/>
      <c r="J124" s="25"/>
      <c r="K124" s="18"/>
      <c r="L124" s="18"/>
      <c r="M124" s="18"/>
      <c r="N124" s="25"/>
      <c r="O124" s="18"/>
      <c r="P124" s="18"/>
      <c r="Q124" s="25"/>
      <c r="R124" s="18"/>
      <c r="S124" s="18"/>
      <c r="T124" s="18"/>
      <c r="U124" s="25"/>
    </row>
    <row r="125" spans="1:21" ht="13.05" customHeight="1" x14ac:dyDescent="0.25">
      <c r="A125" s="20" t="s">
        <v>1032</v>
      </c>
      <c r="B125" s="25" t="s">
        <v>794</v>
      </c>
      <c r="C125" s="42"/>
      <c r="D125" s="18"/>
      <c r="E125" s="25"/>
      <c r="F125" s="18"/>
      <c r="G125" s="25"/>
      <c r="H125" s="18"/>
      <c r="I125" s="25"/>
      <c r="J125" s="25"/>
      <c r="K125" s="18"/>
      <c r="L125" s="18"/>
      <c r="M125" s="18"/>
      <c r="N125" s="25"/>
      <c r="O125" s="18"/>
      <c r="P125" s="18"/>
      <c r="Q125" s="25"/>
      <c r="R125" s="18"/>
      <c r="S125" s="18"/>
      <c r="T125" s="18"/>
      <c r="U125" s="25"/>
    </row>
    <row r="126" spans="1:21" ht="13.05" customHeight="1" x14ac:dyDescent="0.25">
      <c r="A126" s="20" t="s">
        <v>1033</v>
      </c>
      <c r="B126" s="25" t="s">
        <v>794</v>
      </c>
      <c r="C126" s="42"/>
      <c r="D126" s="18"/>
      <c r="E126" s="25"/>
      <c r="F126" s="18"/>
      <c r="G126" s="25"/>
      <c r="H126" s="18"/>
      <c r="I126" s="25"/>
      <c r="J126" s="25"/>
      <c r="K126" s="18"/>
      <c r="L126" s="18"/>
      <c r="M126" s="18"/>
      <c r="N126" s="25"/>
      <c r="O126" s="18"/>
      <c r="P126" s="18"/>
      <c r="Q126" s="25"/>
      <c r="R126" s="18"/>
      <c r="S126" s="18"/>
      <c r="T126" s="18"/>
      <c r="U126" s="25"/>
    </row>
    <row r="127" spans="1:21" ht="13.05" customHeight="1" x14ac:dyDescent="0.25">
      <c r="A127" s="20" t="s">
        <v>1034</v>
      </c>
      <c r="B127" s="25" t="s">
        <v>794</v>
      </c>
      <c r="C127" s="42"/>
      <c r="D127" s="18"/>
      <c r="E127" s="25"/>
      <c r="F127" s="18"/>
      <c r="G127" s="25"/>
      <c r="H127" s="18"/>
      <c r="I127" s="25"/>
      <c r="J127" s="25"/>
      <c r="K127" s="18"/>
      <c r="L127" s="18"/>
      <c r="M127" s="18"/>
      <c r="N127" s="25"/>
      <c r="O127" s="18"/>
      <c r="P127" s="18"/>
      <c r="Q127" s="25"/>
      <c r="R127" s="18"/>
      <c r="S127" s="18"/>
      <c r="T127" s="18"/>
      <c r="U127" s="25"/>
    </row>
    <row r="128" spans="1:21" ht="13.05" customHeight="1" x14ac:dyDescent="0.25">
      <c r="A128" s="20" t="s">
        <v>1035</v>
      </c>
      <c r="B128" s="25" t="s">
        <v>794</v>
      </c>
      <c r="C128" s="42"/>
      <c r="D128" s="18"/>
      <c r="E128" s="25"/>
      <c r="F128" s="18"/>
      <c r="G128" s="25"/>
      <c r="H128" s="18"/>
      <c r="I128" s="25"/>
      <c r="J128" s="25"/>
      <c r="K128" s="18"/>
      <c r="L128" s="18"/>
      <c r="M128" s="18"/>
      <c r="N128" s="25"/>
      <c r="O128" s="18"/>
      <c r="P128" s="18"/>
      <c r="Q128" s="25"/>
      <c r="R128" s="18"/>
      <c r="S128" s="18"/>
      <c r="T128" s="18"/>
      <c r="U128" s="25"/>
    </row>
    <row r="129" spans="1:21" ht="77.400000000000006" x14ac:dyDescent="0.25">
      <c r="A129" s="20" t="s">
        <v>521</v>
      </c>
      <c r="B129" s="25" t="s">
        <v>822</v>
      </c>
      <c r="C129" s="42"/>
      <c r="D129" s="18"/>
      <c r="E129" s="25"/>
      <c r="F129" s="18"/>
      <c r="G129" s="25"/>
      <c r="H129" s="18"/>
      <c r="I129" s="25"/>
      <c r="J129" s="25"/>
      <c r="K129" s="18"/>
      <c r="L129" s="18"/>
      <c r="M129" s="18"/>
      <c r="N129" s="25"/>
      <c r="O129" s="18"/>
      <c r="P129" s="18"/>
      <c r="Q129" s="25"/>
      <c r="R129" s="18"/>
      <c r="S129" s="18"/>
      <c r="T129" s="25"/>
      <c r="U129" s="25"/>
    </row>
    <row r="130" spans="1:21" ht="13.05" customHeight="1" x14ac:dyDescent="0.25">
      <c r="A130" s="20" t="s">
        <v>437</v>
      </c>
      <c r="B130" s="25" t="s">
        <v>665</v>
      </c>
      <c r="C130" s="42"/>
      <c r="D130" s="18"/>
      <c r="E130" s="25"/>
      <c r="F130" s="18"/>
      <c r="G130" s="25"/>
      <c r="H130" s="18"/>
      <c r="I130" s="25"/>
      <c r="J130" s="25"/>
      <c r="K130" s="18"/>
      <c r="L130" s="18"/>
      <c r="M130" s="18"/>
      <c r="N130" s="25"/>
      <c r="O130" s="18"/>
      <c r="P130" s="18"/>
      <c r="Q130" s="25"/>
      <c r="R130" s="18"/>
      <c r="S130" s="18"/>
      <c r="T130" s="18"/>
      <c r="U130" s="25"/>
    </row>
    <row r="131" spans="1:21" ht="13.05" customHeight="1" x14ac:dyDescent="0.25">
      <c r="A131" s="20" t="s">
        <v>438</v>
      </c>
      <c r="B131" s="25" t="s">
        <v>665</v>
      </c>
      <c r="C131" s="42"/>
      <c r="D131" s="18"/>
      <c r="E131" s="25"/>
      <c r="F131" s="18"/>
      <c r="G131" s="25"/>
      <c r="H131" s="18"/>
      <c r="I131" s="25"/>
      <c r="J131" s="25"/>
      <c r="K131" s="18"/>
      <c r="L131" s="18"/>
      <c r="M131" s="18"/>
      <c r="N131" s="25"/>
      <c r="O131" s="18"/>
      <c r="P131" s="18"/>
      <c r="Q131" s="25"/>
      <c r="R131" s="18"/>
      <c r="S131" s="18"/>
      <c r="T131" s="18"/>
      <c r="U131" s="25"/>
    </row>
    <row r="132" spans="1:21" ht="67.8" x14ac:dyDescent="0.25">
      <c r="A132" s="20" t="s">
        <v>395</v>
      </c>
      <c r="B132" s="25" t="s">
        <v>763</v>
      </c>
      <c r="C132" s="25" t="s">
        <v>766</v>
      </c>
      <c r="D132" s="25" t="s">
        <v>767</v>
      </c>
      <c r="E132" s="25"/>
      <c r="F132" s="18"/>
      <c r="G132" s="25" t="s">
        <v>768</v>
      </c>
      <c r="H132" s="25" t="s">
        <v>769</v>
      </c>
      <c r="I132" s="25"/>
      <c r="J132" s="25"/>
      <c r="K132" s="18"/>
      <c r="L132" s="18"/>
      <c r="M132" s="25" t="s">
        <v>765</v>
      </c>
      <c r="N132" s="25"/>
      <c r="O132" s="18"/>
      <c r="P132" s="18"/>
      <c r="Q132" s="25"/>
      <c r="R132" s="18"/>
      <c r="S132" s="18"/>
      <c r="T132" s="25"/>
      <c r="U132" s="25" t="s">
        <v>764</v>
      </c>
    </row>
    <row r="133" spans="1:21" ht="39" x14ac:dyDescent="0.25">
      <c r="A133" s="20" t="s">
        <v>492</v>
      </c>
      <c r="B133" s="25" t="s">
        <v>807</v>
      </c>
      <c r="C133" s="42"/>
      <c r="D133" s="18"/>
      <c r="E133" s="25"/>
      <c r="F133" s="18"/>
      <c r="G133" s="25"/>
      <c r="H133" s="18"/>
      <c r="I133" s="25"/>
      <c r="J133" s="25"/>
      <c r="K133" s="18"/>
      <c r="L133" s="18"/>
      <c r="M133" s="18"/>
      <c r="N133" s="25"/>
      <c r="O133" s="18"/>
      <c r="P133" s="18"/>
      <c r="Q133" s="25"/>
      <c r="R133" s="18"/>
      <c r="S133" s="18"/>
      <c r="T133" s="25"/>
      <c r="U133" s="25"/>
    </row>
    <row r="134" spans="1:21" ht="58.2" x14ac:dyDescent="0.25">
      <c r="A134" s="20" t="s">
        <v>502</v>
      </c>
      <c r="B134" s="25" t="s">
        <v>847</v>
      </c>
      <c r="C134" s="42"/>
      <c r="D134" s="18"/>
      <c r="E134" s="25"/>
      <c r="F134" s="25" t="s">
        <v>850</v>
      </c>
      <c r="G134" s="25" t="s">
        <v>856</v>
      </c>
      <c r="H134" s="25" t="s">
        <v>851</v>
      </c>
      <c r="I134" s="25" t="s">
        <v>853</v>
      </c>
      <c r="J134" s="25" t="s">
        <v>855</v>
      </c>
      <c r="K134" s="25" t="s">
        <v>854</v>
      </c>
      <c r="L134" s="18"/>
      <c r="M134" s="18"/>
      <c r="N134" s="25"/>
      <c r="O134" s="25" t="s">
        <v>852</v>
      </c>
      <c r="P134" s="18"/>
      <c r="Q134" s="25" t="s">
        <v>846</v>
      </c>
      <c r="R134" s="25" t="s">
        <v>849</v>
      </c>
      <c r="S134" s="25" t="s">
        <v>848</v>
      </c>
      <c r="T134" s="18"/>
      <c r="U134" s="25"/>
    </row>
    <row r="135" spans="1:21" ht="58.2" x14ac:dyDescent="0.25">
      <c r="A135" s="20" t="s">
        <v>506</v>
      </c>
      <c r="B135" s="25" t="s">
        <v>847</v>
      </c>
      <c r="C135" s="42"/>
      <c r="D135" s="18"/>
      <c r="E135" s="25"/>
      <c r="F135" s="25" t="s">
        <v>850</v>
      </c>
      <c r="G135" s="47" t="s">
        <v>857</v>
      </c>
      <c r="H135" s="25" t="s">
        <v>851</v>
      </c>
      <c r="I135" s="25" t="s">
        <v>853</v>
      </c>
      <c r="J135" s="25"/>
      <c r="K135" s="25" t="s">
        <v>854</v>
      </c>
      <c r="L135" s="18"/>
      <c r="M135" s="18"/>
      <c r="N135" s="25"/>
      <c r="O135" s="25" t="s">
        <v>852</v>
      </c>
      <c r="P135" s="18"/>
      <c r="Q135" s="25" t="s">
        <v>846</v>
      </c>
      <c r="R135" s="25" t="s">
        <v>849</v>
      </c>
      <c r="S135" s="25" t="s">
        <v>848</v>
      </c>
      <c r="T135" s="18"/>
      <c r="U135" s="25"/>
    </row>
    <row r="136" spans="1:21" ht="327" x14ac:dyDescent="0.25">
      <c r="A136" s="20" t="s">
        <v>439</v>
      </c>
      <c r="B136" s="25" t="s">
        <v>666</v>
      </c>
      <c r="C136" s="42"/>
      <c r="D136" s="18"/>
      <c r="E136" s="25"/>
      <c r="F136" s="18"/>
      <c r="G136" s="25" t="s">
        <v>669</v>
      </c>
      <c r="H136" s="18"/>
      <c r="I136" s="25" t="s">
        <v>667</v>
      </c>
      <c r="J136" s="25"/>
      <c r="K136" s="18"/>
      <c r="L136" s="18"/>
      <c r="M136" s="18"/>
      <c r="N136" s="25" t="s">
        <v>671</v>
      </c>
      <c r="O136" s="18"/>
      <c r="P136" s="18"/>
      <c r="Q136" s="25" t="s">
        <v>668</v>
      </c>
      <c r="R136" s="18"/>
      <c r="S136" s="18"/>
      <c r="T136" s="18"/>
      <c r="U136" s="25"/>
    </row>
    <row r="137" spans="1:21" ht="327" x14ac:dyDescent="0.25">
      <c r="A137" s="20" t="s">
        <v>440</v>
      </c>
      <c r="B137" s="25" t="s">
        <v>666</v>
      </c>
      <c r="C137" s="42"/>
      <c r="D137" s="18"/>
      <c r="E137" s="25"/>
      <c r="F137" s="18"/>
      <c r="G137" s="25" t="s">
        <v>669</v>
      </c>
      <c r="H137" s="18"/>
      <c r="I137" s="25" t="s">
        <v>667</v>
      </c>
      <c r="J137" s="25"/>
      <c r="K137" s="18"/>
      <c r="L137" s="18"/>
      <c r="M137" s="18"/>
      <c r="N137" s="25" t="s">
        <v>671</v>
      </c>
      <c r="O137" s="18"/>
      <c r="P137" s="18"/>
      <c r="Q137" s="25" t="s">
        <v>668</v>
      </c>
      <c r="R137" s="18"/>
      <c r="S137" s="18"/>
      <c r="T137" s="18"/>
      <c r="U137" s="25"/>
    </row>
    <row r="138" spans="1:21" ht="327" x14ac:dyDescent="0.25">
      <c r="A138" s="20" t="s">
        <v>441</v>
      </c>
      <c r="B138" s="25" t="s">
        <v>666</v>
      </c>
      <c r="C138" s="42"/>
      <c r="D138" s="18"/>
      <c r="E138" s="25"/>
      <c r="F138" s="18"/>
      <c r="G138" s="25" t="s">
        <v>669</v>
      </c>
      <c r="H138" s="18"/>
      <c r="I138" s="25" t="s">
        <v>667</v>
      </c>
      <c r="J138" s="25"/>
      <c r="K138" s="18"/>
      <c r="L138" s="18"/>
      <c r="M138" s="18"/>
      <c r="N138" s="25" t="s">
        <v>671</v>
      </c>
      <c r="O138" s="18"/>
      <c r="P138" s="18"/>
      <c r="Q138" s="25" t="s">
        <v>668</v>
      </c>
      <c r="R138" s="18"/>
      <c r="S138" s="18"/>
      <c r="T138" s="18"/>
      <c r="U138" s="25"/>
    </row>
    <row r="139" spans="1:21" ht="13.05" customHeight="1" x14ac:dyDescent="0.25">
      <c r="A139" s="20" t="s">
        <v>373</v>
      </c>
      <c r="B139" s="25"/>
      <c r="C139" s="42"/>
      <c r="D139" s="18"/>
      <c r="E139" s="25"/>
      <c r="F139" s="18"/>
      <c r="G139" s="25"/>
      <c r="H139" s="18"/>
      <c r="I139" s="25"/>
      <c r="J139" s="25"/>
      <c r="K139" s="18"/>
      <c r="L139" s="18"/>
      <c r="M139" s="18"/>
      <c r="N139" s="25"/>
      <c r="O139" s="18"/>
      <c r="P139" s="18"/>
      <c r="Q139" s="25"/>
      <c r="R139" s="18"/>
      <c r="S139" s="18"/>
      <c r="T139" s="18"/>
      <c r="U139" s="25"/>
    </row>
    <row r="140" spans="1:21" ht="13.05" customHeight="1" x14ac:dyDescent="0.25">
      <c r="A140" s="20" t="s">
        <v>355</v>
      </c>
      <c r="B140" s="25" t="s">
        <v>674</v>
      </c>
      <c r="C140" s="42"/>
      <c r="D140" s="18"/>
      <c r="E140" s="25"/>
      <c r="F140" s="18"/>
      <c r="G140" s="25"/>
      <c r="H140" s="18"/>
      <c r="I140" s="25"/>
      <c r="J140" s="25"/>
      <c r="K140" s="18"/>
      <c r="L140" s="18"/>
      <c r="M140" s="18"/>
      <c r="N140" s="25"/>
      <c r="O140" s="18"/>
      <c r="P140" s="18"/>
      <c r="Q140" s="25"/>
      <c r="R140" s="18"/>
      <c r="S140" s="18"/>
      <c r="T140" s="18"/>
      <c r="U140" s="25"/>
    </row>
    <row r="141" spans="1:21" ht="13.05" customHeight="1" x14ac:dyDescent="0.25">
      <c r="A141" s="20" t="s">
        <v>374</v>
      </c>
      <c r="B141" s="25"/>
      <c r="C141" s="42"/>
      <c r="D141" s="18"/>
      <c r="E141" s="25"/>
      <c r="F141" s="18"/>
      <c r="G141" s="25"/>
      <c r="H141" s="18"/>
      <c r="I141" s="25"/>
      <c r="J141" s="25"/>
      <c r="K141" s="18"/>
      <c r="L141" s="18"/>
      <c r="M141" s="18"/>
      <c r="N141" s="25"/>
      <c r="O141" s="18"/>
      <c r="P141" s="18"/>
      <c r="Q141" s="25"/>
      <c r="R141" s="18"/>
      <c r="S141" s="18"/>
      <c r="T141" s="18"/>
      <c r="U141" s="25"/>
    </row>
    <row r="142" spans="1:21" ht="13.05" customHeight="1" x14ac:dyDescent="0.25">
      <c r="A142" s="20" t="s">
        <v>375</v>
      </c>
      <c r="B142" s="25"/>
      <c r="C142" s="42"/>
      <c r="D142" s="18"/>
      <c r="E142" s="25"/>
      <c r="F142" s="18"/>
      <c r="G142" s="25"/>
      <c r="H142" s="18"/>
      <c r="I142" s="25"/>
      <c r="J142" s="25"/>
      <c r="K142" s="18"/>
      <c r="L142" s="18"/>
      <c r="M142" s="18"/>
      <c r="N142" s="25"/>
      <c r="O142" s="18"/>
      <c r="P142" s="18"/>
      <c r="Q142" s="25"/>
      <c r="R142" s="18"/>
      <c r="S142" s="18"/>
      <c r="T142" s="18"/>
      <c r="U142" s="25"/>
    </row>
    <row r="143" spans="1:21" ht="13.05" customHeight="1" x14ac:dyDescent="0.25">
      <c r="A143" s="20" t="s">
        <v>356</v>
      </c>
      <c r="B143" s="25" t="s">
        <v>674</v>
      </c>
      <c r="C143" s="42"/>
      <c r="D143" s="18"/>
      <c r="E143" s="25"/>
      <c r="F143" s="18"/>
      <c r="G143" s="25"/>
      <c r="H143" s="18"/>
      <c r="I143" s="25"/>
      <c r="J143" s="25"/>
      <c r="K143" s="18"/>
      <c r="L143" s="18"/>
      <c r="M143" s="18"/>
      <c r="N143" s="25"/>
      <c r="O143" s="18"/>
      <c r="P143" s="18"/>
      <c r="Q143" s="25"/>
      <c r="R143" s="18"/>
      <c r="S143" s="18"/>
      <c r="T143" s="18"/>
      <c r="U143" s="25"/>
    </row>
    <row r="144" spans="1:21" ht="13.05" customHeight="1" x14ac:dyDescent="0.25">
      <c r="A144" s="20" t="s">
        <v>357</v>
      </c>
      <c r="B144" s="25" t="s">
        <v>674</v>
      </c>
      <c r="C144" s="42"/>
      <c r="D144" s="18"/>
      <c r="E144" s="25"/>
      <c r="F144" s="18"/>
      <c r="G144" s="25"/>
      <c r="H144" s="18"/>
      <c r="I144" s="25"/>
      <c r="J144" s="25"/>
      <c r="K144" s="18"/>
      <c r="L144" s="18"/>
      <c r="M144" s="18"/>
      <c r="N144" s="25"/>
      <c r="O144" s="18"/>
      <c r="P144" s="18"/>
      <c r="Q144" s="25"/>
      <c r="R144" s="18"/>
      <c r="S144" s="18"/>
      <c r="T144" s="18"/>
      <c r="U144" s="25"/>
    </row>
    <row r="145" spans="1:21" ht="67.8" x14ac:dyDescent="0.25">
      <c r="A145" s="20" t="s">
        <v>396</v>
      </c>
      <c r="B145" s="25" t="s">
        <v>763</v>
      </c>
      <c r="C145" s="25" t="s">
        <v>766</v>
      </c>
      <c r="D145" s="25" t="s">
        <v>775</v>
      </c>
      <c r="E145" s="25"/>
      <c r="F145" s="25"/>
      <c r="G145" s="25" t="s">
        <v>772</v>
      </c>
      <c r="H145" s="25" t="s">
        <v>773</v>
      </c>
      <c r="I145" s="25"/>
      <c r="J145" s="25"/>
      <c r="K145" s="18"/>
      <c r="L145" s="18"/>
      <c r="M145" s="25" t="s">
        <v>774</v>
      </c>
      <c r="N145" s="25"/>
      <c r="O145" s="18"/>
      <c r="P145" s="18"/>
      <c r="Q145" s="25"/>
      <c r="R145" s="18"/>
      <c r="S145" s="18"/>
      <c r="T145" s="25"/>
      <c r="U145" s="25" t="s">
        <v>771</v>
      </c>
    </row>
    <row r="146" spans="1:21" ht="67.8" x14ac:dyDescent="0.25">
      <c r="A146" s="20" t="s">
        <v>397</v>
      </c>
      <c r="B146" s="25" t="s">
        <v>763</v>
      </c>
      <c r="C146" s="25" t="s">
        <v>766</v>
      </c>
      <c r="D146" s="25" t="s">
        <v>775</v>
      </c>
      <c r="E146" s="25"/>
      <c r="F146" s="18"/>
      <c r="G146" s="25" t="s">
        <v>772</v>
      </c>
      <c r="H146" s="25" t="s">
        <v>773</v>
      </c>
      <c r="I146" s="25"/>
      <c r="J146" s="25"/>
      <c r="K146" s="18"/>
      <c r="L146" s="18"/>
      <c r="M146" s="25" t="s">
        <v>774</v>
      </c>
      <c r="N146" s="25"/>
      <c r="O146" s="18"/>
      <c r="P146" s="18"/>
      <c r="Q146" s="25"/>
      <c r="R146" s="18"/>
      <c r="S146" s="18"/>
      <c r="T146" s="25"/>
      <c r="U146" s="25" t="s">
        <v>771</v>
      </c>
    </row>
    <row r="147" spans="1:21" ht="13.05" customHeight="1" x14ac:dyDescent="0.25">
      <c r="A147" s="20" t="s">
        <v>376</v>
      </c>
      <c r="B147" s="25"/>
      <c r="C147" s="42"/>
      <c r="D147" s="18"/>
      <c r="E147" s="25"/>
      <c r="F147" s="18"/>
      <c r="G147" s="25"/>
      <c r="H147" s="18"/>
      <c r="I147" s="25"/>
      <c r="J147" s="25"/>
      <c r="K147" s="18"/>
      <c r="L147" s="18"/>
      <c r="M147" s="18"/>
      <c r="N147" s="25"/>
      <c r="O147" s="18"/>
      <c r="P147" s="18"/>
      <c r="Q147" s="25"/>
      <c r="R147" s="18"/>
      <c r="S147" s="18"/>
      <c r="T147" s="18"/>
      <c r="U147" s="25"/>
    </row>
    <row r="148" spans="1:21" ht="67.8" x14ac:dyDescent="0.25">
      <c r="A148" s="20" t="s">
        <v>398</v>
      </c>
      <c r="B148" s="25" t="s">
        <v>763</v>
      </c>
      <c r="C148" s="25" t="s">
        <v>781</v>
      </c>
      <c r="D148" s="47" t="s">
        <v>913</v>
      </c>
      <c r="E148" s="25"/>
      <c r="F148" s="18"/>
      <c r="G148" s="25" t="s">
        <v>778</v>
      </c>
      <c r="H148" s="25" t="s">
        <v>779</v>
      </c>
      <c r="I148" s="25"/>
      <c r="J148" s="25"/>
      <c r="K148" s="18"/>
      <c r="L148" s="18"/>
      <c r="M148" s="25" t="s">
        <v>780</v>
      </c>
      <c r="N148" s="25" t="s">
        <v>909</v>
      </c>
      <c r="O148" s="18"/>
      <c r="P148" s="18"/>
      <c r="Q148" s="25"/>
      <c r="R148" s="18"/>
      <c r="S148" s="18"/>
      <c r="T148" s="25"/>
      <c r="U148" s="25" t="s">
        <v>777</v>
      </c>
    </row>
    <row r="149" spans="1:21" ht="67.8" x14ac:dyDescent="0.25">
      <c r="A149" s="20" t="s">
        <v>399</v>
      </c>
      <c r="B149" s="25" t="s">
        <v>763</v>
      </c>
      <c r="C149" s="25" t="s">
        <v>786</v>
      </c>
      <c r="D149" s="47" t="s">
        <v>910</v>
      </c>
      <c r="E149" s="25"/>
      <c r="F149" s="18"/>
      <c r="G149" s="25" t="s">
        <v>783</v>
      </c>
      <c r="H149" s="25" t="s">
        <v>784</v>
      </c>
      <c r="I149" s="25"/>
      <c r="J149" s="25"/>
      <c r="K149" s="18"/>
      <c r="L149" s="18"/>
      <c r="M149" s="25" t="s">
        <v>785</v>
      </c>
      <c r="N149" s="25" t="s">
        <v>911</v>
      </c>
      <c r="O149" s="18"/>
      <c r="P149" s="18"/>
      <c r="Q149" s="25"/>
      <c r="R149" s="18"/>
      <c r="S149" s="18"/>
      <c r="T149" s="25"/>
      <c r="U149" s="25" t="s">
        <v>777</v>
      </c>
    </row>
    <row r="150" spans="1:21" ht="13.05" customHeight="1" x14ac:dyDescent="0.25">
      <c r="A150" s="20" t="s">
        <v>358</v>
      </c>
      <c r="B150" s="25" t="s">
        <v>674</v>
      </c>
      <c r="C150" s="42"/>
      <c r="D150" s="18"/>
      <c r="E150" s="25"/>
      <c r="F150" s="18"/>
      <c r="G150" s="25"/>
      <c r="H150" s="18"/>
      <c r="I150" s="25"/>
      <c r="J150" s="25"/>
      <c r="K150" s="18"/>
      <c r="L150" s="18"/>
      <c r="M150" s="18"/>
      <c r="N150" s="25"/>
      <c r="O150" s="18"/>
      <c r="P150" s="18"/>
      <c r="Q150" s="25"/>
      <c r="R150" s="18"/>
      <c r="S150" s="18"/>
      <c r="T150" s="18"/>
      <c r="U150" s="25"/>
    </row>
    <row r="151" spans="1:21" ht="13.05" customHeight="1" x14ac:dyDescent="0.25">
      <c r="A151" s="20" t="s">
        <v>359</v>
      </c>
      <c r="B151" s="25" t="s">
        <v>674</v>
      </c>
      <c r="C151" s="42"/>
      <c r="D151" s="18"/>
      <c r="E151" s="25"/>
      <c r="F151" s="18"/>
      <c r="G151" s="25"/>
      <c r="H151" s="18"/>
      <c r="I151" s="25"/>
      <c r="J151" s="25"/>
      <c r="K151" s="18"/>
      <c r="L151" s="18"/>
      <c r="M151" s="18"/>
      <c r="N151" s="25"/>
      <c r="O151" s="18"/>
      <c r="P151" s="18"/>
      <c r="Q151" s="25"/>
      <c r="R151" s="18"/>
      <c r="S151" s="18"/>
      <c r="T151" s="18"/>
      <c r="U151" s="25"/>
    </row>
    <row r="152" spans="1:21" ht="13.05" customHeight="1" x14ac:dyDescent="0.25">
      <c r="A152" s="20" t="s">
        <v>360</v>
      </c>
      <c r="B152" s="25" t="s">
        <v>674</v>
      </c>
      <c r="C152" s="42"/>
      <c r="D152" s="18"/>
      <c r="E152" s="25"/>
      <c r="F152" s="18"/>
      <c r="G152" s="25"/>
      <c r="H152" s="18"/>
      <c r="I152" s="25"/>
      <c r="J152" s="25"/>
      <c r="K152" s="18"/>
      <c r="L152" s="18"/>
      <c r="M152" s="18"/>
      <c r="N152" s="25"/>
      <c r="O152" s="18"/>
      <c r="P152" s="18"/>
      <c r="Q152" s="25"/>
      <c r="R152" s="18"/>
      <c r="S152" s="18"/>
      <c r="T152" s="18"/>
      <c r="U152" s="25"/>
    </row>
    <row r="153" spans="1:21" ht="13.05" customHeight="1" x14ac:dyDescent="0.25">
      <c r="A153" s="20" t="s">
        <v>1036</v>
      </c>
      <c r="B153" s="25"/>
      <c r="C153" s="42"/>
      <c r="D153" s="18"/>
      <c r="E153" s="25"/>
      <c r="F153" s="18"/>
      <c r="G153" s="25"/>
      <c r="H153" s="18"/>
      <c r="I153" s="25"/>
      <c r="J153" s="25"/>
      <c r="K153" s="18"/>
      <c r="L153" s="18"/>
      <c r="M153" s="18"/>
      <c r="N153" s="25"/>
      <c r="O153" s="18"/>
      <c r="P153" s="18"/>
      <c r="Q153" s="25"/>
      <c r="R153" s="18"/>
      <c r="S153" s="18"/>
      <c r="T153" s="18"/>
      <c r="U153" s="25"/>
    </row>
    <row r="154" spans="1:21" ht="13.05" customHeight="1" x14ac:dyDescent="0.25">
      <c r="A154" s="20" t="s">
        <v>377</v>
      </c>
      <c r="B154" s="25"/>
      <c r="C154" s="42"/>
      <c r="D154" s="18"/>
      <c r="E154" s="25"/>
      <c r="F154" s="18"/>
      <c r="G154" s="25"/>
      <c r="H154" s="18"/>
      <c r="I154" s="25"/>
      <c r="J154" s="25"/>
      <c r="K154" s="18"/>
      <c r="L154" s="18"/>
      <c r="M154" s="18"/>
      <c r="N154" s="25"/>
      <c r="O154" s="18"/>
      <c r="P154" s="18"/>
      <c r="Q154" s="25"/>
      <c r="R154" s="18"/>
      <c r="S154" s="18"/>
      <c r="T154" s="18"/>
      <c r="U154" s="25"/>
    </row>
    <row r="155" spans="1:21" ht="13.05" customHeight="1" x14ac:dyDescent="0.25">
      <c r="A155" s="20" t="s">
        <v>442</v>
      </c>
      <c r="B155" s="25" t="s">
        <v>665</v>
      </c>
      <c r="C155" s="42"/>
      <c r="D155" s="18"/>
      <c r="E155" s="25"/>
      <c r="F155" s="18"/>
      <c r="G155" s="25"/>
      <c r="H155" s="18"/>
      <c r="I155" s="25"/>
      <c r="J155" s="25"/>
      <c r="K155" s="18"/>
      <c r="L155" s="18"/>
      <c r="M155" s="18"/>
      <c r="N155" s="25"/>
      <c r="O155" s="18"/>
      <c r="P155" s="18"/>
      <c r="Q155" s="25"/>
      <c r="R155" s="18"/>
      <c r="S155" s="18"/>
      <c r="T155" s="18"/>
      <c r="U155" s="25"/>
    </row>
    <row r="156" spans="1:21" ht="327" x14ac:dyDescent="0.25">
      <c r="A156" s="20" t="s">
        <v>443</v>
      </c>
      <c r="B156" s="25" t="s">
        <v>666</v>
      </c>
      <c r="C156" s="42"/>
      <c r="D156" s="18"/>
      <c r="E156" s="25"/>
      <c r="F156" s="18"/>
      <c r="G156" s="25" t="s">
        <v>669</v>
      </c>
      <c r="H156" s="18"/>
      <c r="I156" s="25" t="s">
        <v>667</v>
      </c>
      <c r="J156" s="25"/>
      <c r="K156" s="18"/>
      <c r="L156" s="18"/>
      <c r="M156" s="18"/>
      <c r="N156" s="25" t="s">
        <v>671</v>
      </c>
      <c r="O156" s="18"/>
      <c r="P156" s="18"/>
      <c r="Q156" s="25" t="s">
        <v>668</v>
      </c>
      <c r="R156" s="18"/>
      <c r="S156" s="18"/>
      <c r="T156" s="18"/>
      <c r="U156" s="25"/>
    </row>
    <row r="157" spans="1:21" ht="327" x14ac:dyDescent="0.25">
      <c r="A157" s="20" t="s">
        <v>444</v>
      </c>
      <c r="B157" s="25" t="s">
        <v>666</v>
      </c>
      <c r="C157" s="42"/>
      <c r="D157" s="18"/>
      <c r="E157" s="25"/>
      <c r="F157" s="18"/>
      <c r="G157" s="25" t="s">
        <v>669</v>
      </c>
      <c r="H157" s="18"/>
      <c r="I157" s="25" t="s">
        <v>667</v>
      </c>
      <c r="J157" s="25"/>
      <c r="K157" s="18"/>
      <c r="L157" s="18"/>
      <c r="M157" s="18"/>
      <c r="N157" s="25" t="s">
        <v>671</v>
      </c>
      <c r="O157" s="18"/>
      <c r="P157" s="18"/>
      <c r="Q157" s="25" t="s">
        <v>668</v>
      </c>
      <c r="R157" s="18"/>
      <c r="S157" s="18"/>
      <c r="T157" s="18"/>
      <c r="U157" s="25"/>
    </row>
    <row r="158" spans="1:21" ht="87" x14ac:dyDescent="0.25">
      <c r="A158" s="20" t="s">
        <v>382</v>
      </c>
      <c r="B158" s="25" t="s">
        <v>808</v>
      </c>
      <c r="C158" s="42"/>
      <c r="D158" s="18"/>
      <c r="E158" s="25"/>
      <c r="F158" s="18"/>
      <c r="G158" s="25"/>
      <c r="H158" s="18"/>
      <c r="I158" s="25"/>
      <c r="J158" s="25"/>
      <c r="K158" s="18"/>
      <c r="L158" s="18"/>
      <c r="M158" s="18"/>
      <c r="N158" s="25"/>
      <c r="O158" s="18"/>
      <c r="P158" s="18"/>
      <c r="Q158" s="25"/>
      <c r="R158" s="18"/>
      <c r="S158" s="18"/>
      <c r="T158" s="25"/>
      <c r="U158" s="25"/>
    </row>
    <row r="159" spans="1:21" ht="87" x14ac:dyDescent="0.25">
      <c r="A159" s="20" t="s">
        <v>383</v>
      </c>
      <c r="B159" s="25" t="s">
        <v>808</v>
      </c>
      <c r="C159" s="42"/>
      <c r="D159" s="18"/>
      <c r="E159" s="25"/>
      <c r="F159" s="18"/>
      <c r="G159" s="25"/>
      <c r="H159" s="18"/>
      <c r="I159" s="25"/>
      <c r="J159" s="25"/>
      <c r="K159" s="18"/>
      <c r="L159" s="18"/>
      <c r="M159" s="18"/>
      <c r="N159" s="25"/>
      <c r="O159" s="18"/>
      <c r="P159" s="18"/>
      <c r="Q159" s="25"/>
      <c r="R159" s="18"/>
      <c r="S159" s="18"/>
      <c r="T159" s="25"/>
      <c r="U159" s="25"/>
    </row>
    <row r="160" spans="1:21" ht="39" x14ac:dyDescent="0.25">
      <c r="A160" s="20" t="s">
        <v>493</v>
      </c>
      <c r="B160" s="25" t="s">
        <v>807</v>
      </c>
      <c r="C160" s="42"/>
      <c r="D160" s="18"/>
      <c r="E160" s="25"/>
      <c r="F160" s="18"/>
      <c r="G160" s="25"/>
      <c r="H160" s="18"/>
      <c r="I160" s="25"/>
      <c r="J160" s="25"/>
      <c r="K160" s="18"/>
      <c r="L160" s="18"/>
      <c r="M160" s="18"/>
      <c r="N160" s="25"/>
      <c r="O160" s="18"/>
      <c r="P160" s="18"/>
      <c r="Q160" s="25"/>
      <c r="R160" s="18"/>
      <c r="S160" s="18"/>
      <c r="T160" s="25"/>
      <c r="U160" s="25"/>
    </row>
    <row r="161" spans="1:21" ht="13.05" customHeight="1" x14ac:dyDescent="0.25">
      <c r="A161" s="20" t="s">
        <v>522</v>
      </c>
      <c r="B161" s="25"/>
      <c r="C161" s="42"/>
      <c r="D161" s="18"/>
      <c r="E161" s="25"/>
      <c r="F161" s="18"/>
      <c r="G161" s="25"/>
      <c r="H161" s="18"/>
      <c r="I161" s="25"/>
      <c r="J161" s="25"/>
      <c r="K161" s="18"/>
      <c r="L161" s="18"/>
      <c r="M161" s="18"/>
      <c r="N161" s="25"/>
      <c r="O161" s="18"/>
      <c r="P161" s="18"/>
      <c r="Q161" s="25"/>
      <c r="R161" s="18"/>
      <c r="S161" s="18"/>
      <c r="T161" s="18"/>
      <c r="U161" s="25"/>
    </row>
    <row r="162" spans="1:21" ht="58.2" x14ac:dyDescent="0.25">
      <c r="A162" s="20" t="s">
        <v>507</v>
      </c>
      <c r="B162" s="25" t="s">
        <v>847</v>
      </c>
      <c r="C162" s="42"/>
      <c r="D162" s="18"/>
      <c r="E162" s="25"/>
      <c r="F162" s="25" t="s">
        <v>850</v>
      </c>
      <c r="G162" s="27" t="s">
        <v>906</v>
      </c>
      <c r="H162" s="18"/>
      <c r="I162" s="25"/>
      <c r="J162" s="25"/>
      <c r="K162" s="18"/>
      <c r="L162" s="18"/>
      <c r="M162" s="18"/>
      <c r="N162" s="25" t="s">
        <v>859</v>
      </c>
      <c r="O162" s="18"/>
      <c r="P162" s="18"/>
      <c r="Q162" s="25" t="s">
        <v>860</v>
      </c>
      <c r="R162" s="25" t="s">
        <v>849</v>
      </c>
      <c r="S162" s="25" t="s">
        <v>858</v>
      </c>
      <c r="T162" s="18"/>
      <c r="U162" s="25"/>
    </row>
    <row r="163" spans="1:21" ht="13.05" customHeight="1" x14ac:dyDescent="0.25">
      <c r="A163" s="20" t="s">
        <v>1037</v>
      </c>
      <c r="B163" s="25" t="s">
        <v>794</v>
      </c>
      <c r="C163" s="42"/>
      <c r="D163" s="18"/>
      <c r="E163" s="25"/>
      <c r="F163" s="18"/>
      <c r="G163" s="25"/>
      <c r="H163" s="18"/>
      <c r="I163" s="27" t="s">
        <v>959</v>
      </c>
      <c r="J163" s="25"/>
      <c r="K163" s="18"/>
      <c r="L163" s="18" t="s">
        <v>960</v>
      </c>
      <c r="M163" s="18"/>
      <c r="N163" s="25"/>
      <c r="O163" s="18"/>
      <c r="P163" s="18"/>
      <c r="Q163" s="25"/>
      <c r="R163" s="18"/>
      <c r="S163" s="18"/>
      <c r="T163" s="18"/>
      <c r="U163" s="25"/>
    </row>
    <row r="164" spans="1:21" ht="13.05" customHeight="1" x14ac:dyDescent="0.25">
      <c r="A164" s="20" t="s">
        <v>1038</v>
      </c>
      <c r="B164" s="25" t="s">
        <v>794</v>
      </c>
      <c r="C164" s="42"/>
      <c r="D164" s="18"/>
      <c r="E164" s="25"/>
      <c r="F164" s="18"/>
      <c r="G164" s="25"/>
      <c r="H164" s="18"/>
      <c r="I164" s="27" t="s">
        <v>959</v>
      </c>
      <c r="J164" s="25"/>
      <c r="K164" s="18"/>
      <c r="L164" s="18" t="s">
        <v>960</v>
      </c>
      <c r="M164" s="18"/>
      <c r="N164" s="25"/>
      <c r="O164" s="18"/>
      <c r="P164" s="18"/>
      <c r="Q164" s="25"/>
      <c r="R164" s="18"/>
      <c r="S164" s="18"/>
      <c r="T164" s="18"/>
      <c r="U164" s="25"/>
    </row>
    <row r="165" spans="1:21" ht="13.05" customHeight="1" x14ac:dyDescent="0.25">
      <c r="A165" s="20" t="s">
        <v>1039</v>
      </c>
      <c r="B165" s="25" t="s">
        <v>794</v>
      </c>
      <c r="C165" s="42"/>
      <c r="D165" s="18"/>
      <c r="E165" s="25"/>
      <c r="F165" s="18"/>
      <c r="G165" s="25"/>
      <c r="H165" s="18"/>
      <c r="I165" s="27" t="s">
        <v>959</v>
      </c>
      <c r="J165" s="25"/>
      <c r="K165" s="18"/>
      <c r="L165" s="18" t="s">
        <v>960</v>
      </c>
      <c r="M165" s="18"/>
      <c r="N165" s="25"/>
      <c r="O165" s="18"/>
      <c r="P165" s="18"/>
      <c r="Q165" s="25"/>
      <c r="R165" s="18"/>
      <c r="S165" s="18"/>
      <c r="T165" s="18"/>
      <c r="U165" s="25"/>
    </row>
    <row r="166" spans="1:21" ht="13.05" customHeight="1" x14ac:dyDescent="0.25">
      <c r="A166" s="20" t="s">
        <v>1040</v>
      </c>
      <c r="B166" s="25" t="s">
        <v>794</v>
      </c>
      <c r="C166" s="42"/>
      <c r="D166" s="18"/>
      <c r="E166" s="25"/>
      <c r="F166" s="18"/>
      <c r="G166" s="25"/>
      <c r="H166" s="18"/>
      <c r="I166" s="27" t="s">
        <v>959</v>
      </c>
      <c r="J166" s="25"/>
      <c r="K166" s="18"/>
      <c r="L166" s="18" t="s">
        <v>960</v>
      </c>
      <c r="M166" s="18"/>
      <c r="N166" s="25"/>
      <c r="O166" s="18"/>
      <c r="P166" s="18"/>
      <c r="Q166" s="25"/>
      <c r="R166" s="18"/>
      <c r="S166" s="18"/>
      <c r="T166" s="18"/>
      <c r="U166" s="25"/>
    </row>
    <row r="167" spans="1:21" ht="13.05" customHeight="1" x14ac:dyDescent="0.25">
      <c r="A167" s="20" t="s">
        <v>1041</v>
      </c>
      <c r="B167" s="25" t="s">
        <v>794</v>
      </c>
      <c r="C167" s="42"/>
      <c r="D167" s="18"/>
      <c r="E167" s="25"/>
      <c r="F167" s="18"/>
      <c r="G167" s="25"/>
      <c r="H167" s="18"/>
      <c r="I167" s="27" t="s">
        <v>959</v>
      </c>
      <c r="J167" s="25"/>
      <c r="K167" s="18"/>
      <c r="L167" s="18" t="s">
        <v>960</v>
      </c>
      <c r="M167" s="18"/>
      <c r="N167" s="25"/>
      <c r="O167" s="18"/>
      <c r="P167" s="18"/>
      <c r="Q167" s="25"/>
      <c r="R167" s="18"/>
      <c r="S167" s="18"/>
      <c r="T167" s="18"/>
      <c r="U167" s="25"/>
    </row>
    <row r="168" spans="1:21" ht="13.05" customHeight="1" x14ac:dyDescent="0.25">
      <c r="A168" s="20" t="s">
        <v>1042</v>
      </c>
      <c r="B168" s="25" t="s">
        <v>794</v>
      </c>
      <c r="C168" s="42"/>
      <c r="D168" s="18"/>
      <c r="E168" s="25"/>
      <c r="F168" s="18"/>
      <c r="G168" s="25"/>
      <c r="H168" s="18"/>
      <c r="I168" s="27" t="s">
        <v>959</v>
      </c>
      <c r="J168" s="25"/>
      <c r="K168" s="18"/>
      <c r="L168" s="18" t="s">
        <v>960</v>
      </c>
      <c r="M168" s="18"/>
      <c r="N168" s="25"/>
      <c r="O168" s="18"/>
      <c r="P168" s="18"/>
      <c r="Q168" s="25"/>
      <c r="R168" s="18"/>
      <c r="S168" s="18"/>
      <c r="T168" s="18"/>
      <c r="U168" s="25"/>
    </row>
    <row r="169" spans="1:21" ht="13.05" customHeight="1" x14ac:dyDescent="0.25">
      <c r="A169" s="20" t="s">
        <v>1043</v>
      </c>
      <c r="B169" s="25" t="s">
        <v>794</v>
      </c>
      <c r="C169" s="42"/>
      <c r="D169" s="18"/>
      <c r="E169" s="25"/>
      <c r="F169" s="18"/>
      <c r="G169" s="25"/>
      <c r="H169" s="18"/>
      <c r="I169" s="27" t="s">
        <v>959</v>
      </c>
      <c r="J169" s="25"/>
      <c r="K169" s="18"/>
      <c r="L169" s="18" t="s">
        <v>960</v>
      </c>
      <c r="M169" s="18"/>
      <c r="N169" s="25"/>
      <c r="O169" s="18"/>
      <c r="P169" s="18"/>
      <c r="Q169" s="25"/>
      <c r="R169" s="18"/>
      <c r="S169" s="18"/>
      <c r="T169" s="18"/>
      <c r="U169" s="25"/>
    </row>
    <row r="170" spans="1:21" ht="13.05" customHeight="1" x14ac:dyDescent="0.25">
      <c r="A170" s="20" t="s">
        <v>1044</v>
      </c>
      <c r="B170" s="25" t="s">
        <v>794</v>
      </c>
      <c r="C170" s="42"/>
      <c r="D170" s="18"/>
      <c r="E170" s="25"/>
      <c r="F170" s="18"/>
      <c r="G170" s="25"/>
      <c r="H170" s="18"/>
      <c r="I170" s="27" t="s">
        <v>959</v>
      </c>
      <c r="J170" s="25"/>
      <c r="K170" s="18"/>
      <c r="L170" s="18" t="s">
        <v>960</v>
      </c>
      <c r="M170" s="18"/>
      <c r="N170" s="25"/>
      <c r="O170" s="18"/>
      <c r="P170" s="18"/>
      <c r="Q170" s="25"/>
      <c r="R170" s="18"/>
      <c r="S170" s="18"/>
      <c r="T170" s="18"/>
      <c r="U170" s="25"/>
    </row>
    <row r="171" spans="1:21" ht="29.4" x14ac:dyDescent="0.25">
      <c r="A171" s="20" t="s">
        <v>473</v>
      </c>
      <c r="B171" s="25" t="s">
        <v>798</v>
      </c>
      <c r="C171" s="42"/>
      <c r="D171" s="18"/>
      <c r="E171" s="25"/>
      <c r="F171" s="18"/>
      <c r="G171" s="25"/>
      <c r="H171" s="18"/>
      <c r="I171" s="25"/>
      <c r="J171" s="25"/>
      <c r="K171" s="18"/>
      <c r="L171" s="18"/>
      <c r="M171" s="18"/>
      <c r="N171" s="25"/>
      <c r="O171" s="18"/>
      <c r="P171" s="18"/>
      <c r="Q171" s="25"/>
      <c r="R171" s="18"/>
      <c r="S171" s="18"/>
      <c r="T171" s="25"/>
      <c r="U171" s="25"/>
    </row>
    <row r="172" spans="1:21" ht="13.05" customHeight="1" x14ac:dyDescent="0.25">
      <c r="A172" s="20" t="s">
        <v>523</v>
      </c>
      <c r="B172" s="25"/>
      <c r="C172" s="42"/>
      <c r="D172" s="18"/>
      <c r="E172" s="25"/>
      <c r="F172" s="18"/>
      <c r="G172" s="25"/>
      <c r="H172" s="18"/>
      <c r="I172" s="25"/>
      <c r="J172" s="25"/>
      <c r="K172" s="18"/>
      <c r="L172" s="18"/>
      <c r="M172" s="18"/>
      <c r="N172" s="25"/>
      <c r="O172" s="18"/>
      <c r="P172" s="18"/>
      <c r="Q172" s="25"/>
      <c r="R172" s="18"/>
      <c r="S172" s="18"/>
      <c r="T172" s="18"/>
      <c r="U172" s="25"/>
    </row>
    <row r="173" spans="1:21" ht="39" x14ac:dyDescent="0.25">
      <c r="A173" s="20" t="s">
        <v>532</v>
      </c>
      <c r="B173" s="25" t="s">
        <v>820</v>
      </c>
      <c r="C173" s="42"/>
      <c r="D173" s="18"/>
      <c r="E173" s="25"/>
      <c r="F173" s="18"/>
      <c r="G173" s="25"/>
      <c r="H173" s="18"/>
      <c r="I173" s="25"/>
      <c r="J173" s="25"/>
      <c r="K173" s="18"/>
      <c r="L173" s="18"/>
      <c r="M173" s="18"/>
      <c r="N173" s="25"/>
      <c r="O173" s="18"/>
      <c r="P173" s="18"/>
      <c r="Q173" s="25"/>
      <c r="R173" s="18"/>
      <c r="S173" s="18"/>
      <c r="T173" s="25"/>
      <c r="U173" s="25"/>
    </row>
    <row r="174" spans="1:21" ht="39" x14ac:dyDescent="0.25">
      <c r="A174" s="20" t="s">
        <v>537</v>
      </c>
      <c r="B174" s="25" t="s">
        <v>820</v>
      </c>
      <c r="C174" s="42"/>
      <c r="D174" s="18"/>
      <c r="E174" s="25"/>
      <c r="F174" s="18"/>
      <c r="G174" s="25"/>
      <c r="H174" s="18"/>
      <c r="I174" s="25"/>
      <c r="J174" s="25"/>
      <c r="K174" s="18"/>
      <c r="L174" s="18"/>
      <c r="M174" s="18"/>
      <c r="N174" s="25"/>
      <c r="O174" s="18"/>
      <c r="P174" s="18"/>
      <c r="Q174" s="25"/>
      <c r="R174" s="18"/>
      <c r="S174" s="18"/>
      <c r="T174" s="25"/>
      <c r="U174" s="25"/>
    </row>
    <row r="175" spans="1:21" ht="13.05" customHeight="1" x14ac:dyDescent="0.25">
      <c r="A175" s="20" t="s">
        <v>384</v>
      </c>
      <c r="B175" s="25"/>
      <c r="C175" s="42"/>
      <c r="D175" s="18"/>
      <c r="E175" s="25"/>
      <c r="F175" s="18"/>
      <c r="G175" s="25"/>
      <c r="H175" s="18"/>
      <c r="I175" s="25"/>
      <c r="J175" s="25"/>
      <c r="K175" s="18"/>
      <c r="L175" s="18"/>
      <c r="M175" s="18"/>
      <c r="N175" s="25"/>
      <c r="O175" s="18"/>
      <c r="P175" s="18"/>
      <c r="Q175" s="25"/>
      <c r="R175" s="18"/>
      <c r="S175" s="18"/>
      <c r="T175" s="18"/>
      <c r="U175" s="25"/>
    </row>
    <row r="176" spans="1:21" ht="13.05" customHeight="1" x14ac:dyDescent="0.25">
      <c r="A176" s="20" t="s">
        <v>385</v>
      </c>
      <c r="B176" s="25"/>
      <c r="C176" s="42"/>
      <c r="D176" s="18"/>
      <c r="E176" s="25"/>
      <c r="F176" s="18"/>
      <c r="G176" s="25"/>
      <c r="H176" s="18"/>
      <c r="I176" s="25"/>
      <c r="J176" s="25"/>
      <c r="K176" s="18"/>
      <c r="L176" s="18"/>
      <c r="M176" s="18"/>
      <c r="N176" s="25"/>
      <c r="O176" s="18"/>
      <c r="P176" s="18"/>
      <c r="Q176" s="25"/>
      <c r="R176" s="18"/>
      <c r="S176" s="18"/>
      <c r="T176" s="18"/>
      <c r="U176" s="25"/>
    </row>
    <row r="177" spans="1:21" ht="48.6" x14ac:dyDescent="0.25">
      <c r="A177" s="20" t="s">
        <v>400</v>
      </c>
      <c r="B177" s="25" t="s">
        <v>763</v>
      </c>
      <c r="C177" s="25" t="s">
        <v>791</v>
      </c>
      <c r="D177" s="47" t="s">
        <v>912</v>
      </c>
      <c r="E177" s="25"/>
      <c r="F177" s="18"/>
      <c r="G177" s="25"/>
      <c r="H177" s="18"/>
      <c r="I177" s="25" t="s">
        <v>789</v>
      </c>
      <c r="J177" s="25"/>
      <c r="K177" s="18"/>
      <c r="L177" s="18"/>
      <c r="M177" s="18"/>
      <c r="N177" s="25" t="s">
        <v>909</v>
      </c>
      <c r="O177" s="25" t="s">
        <v>790</v>
      </c>
      <c r="P177" s="18"/>
      <c r="Q177" s="25"/>
      <c r="R177" s="18"/>
      <c r="S177" s="18"/>
      <c r="T177" s="25"/>
      <c r="U177" s="25" t="s">
        <v>788</v>
      </c>
    </row>
    <row r="178" spans="1:21" ht="48.6" x14ac:dyDescent="0.25">
      <c r="A178" s="20" t="s">
        <v>401</v>
      </c>
      <c r="B178" s="25" t="s">
        <v>763</v>
      </c>
      <c r="C178" s="25" t="s">
        <v>791</v>
      </c>
      <c r="D178" s="47" t="s">
        <v>912</v>
      </c>
      <c r="E178" s="25"/>
      <c r="F178" s="18"/>
      <c r="G178" s="25"/>
      <c r="H178" s="18"/>
      <c r="I178" s="25" t="s">
        <v>789</v>
      </c>
      <c r="J178" s="25"/>
      <c r="K178" s="18"/>
      <c r="L178" s="18"/>
      <c r="M178" s="18"/>
      <c r="N178" s="25" t="s">
        <v>909</v>
      </c>
      <c r="O178" s="25" t="s">
        <v>790</v>
      </c>
      <c r="P178" s="18"/>
      <c r="Q178" s="25"/>
      <c r="R178" s="18"/>
      <c r="S178" s="18"/>
      <c r="T178" s="25"/>
      <c r="U178" s="25" t="s">
        <v>788</v>
      </c>
    </row>
    <row r="179" spans="1:21" ht="48.6" x14ac:dyDescent="0.25">
      <c r="A179" s="20" t="s">
        <v>402</v>
      </c>
      <c r="B179" s="25" t="s">
        <v>763</v>
      </c>
      <c r="C179" s="25" t="s">
        <v>791</v>
      </c>
      <c r="D179" s="47" t="s">
        <v>912</v>
      </c>
      <c r="E179" s="25"/>
      <c r="F179" s="18"/>
      <c r="G179" s="25"/>
      <c r="H179" s="18"/>
      <c r="I179" s="25" t="s">
        <v>789</v>
      </c>
      <c r="J179" s="25"/>
      <c r="K179" s="18"/>
      <c r="L179" s="18"/>
      <c r="M179" s="18"/>
      <c r="N179" s="25" t="s">
        <v>909</v>
      </c>
      <c r="O179" s="25" t="s">
        <v>790</v>
      </c>
      <c r="P179" s="18"/>
      <c r="Q179" s="25"/>
      <c r="R179" s="18"/>
      <c r="S179" s="18"/>
      <c r="T179" s="25"/>
      <c r="U179" s="25" t="s">
        <v>788</v>
      </c>
    </row>
    <row r="180" spans="1:21" ht="13.05" customHeight="1" x14ac:dyDescent="0.25">
      <c r="A180" s="20" t="s">
        <v>361</v>
      </c>
      <c r="B180" s="25" t="s">
        <v>675</v>
      </c>
      <c r="C180" s="42"/>
      <c r="D180" s="18"/>
      <c r="E180" s="25"/>
      <c r="F180" s="18"/>
      <c r="G180" s="25"/>
      <c r="H180" s="18"/>
      <c r="I180" s="25"/>
      <c r="J180" s="25"/>
      <c r="K180" s="18"/>
      <c r="L180" s="18"/>
      <c r="M180" s="18"/>
      <c r="N180" s="25"/>
      <c r="O180" s="18"/>
      <c r="P180" s="18"/>
      <c r="Q180" s="25"/>
      <c r="R180" s="18"/>
      <c r="S180" s="18"/>
      <c r="T180" s="18"/>
      <c r="U180" s="25"/>
    </row>
    <row r="181" spans="1:21" ht="13.05" customHeight="1" x14ac:dyDescent="0.25">
      <c r="A181" s="20" t="s">
        <v>362</v>
      </c>
      <c r="B181" s="25" t="s">
        <v>675</v>
      </c>
      <c r="C181" s="42"/>
      <c r="D181" s="18"/>
      <c r="E181" s="25"/>
      <c r="F181" s="18"/>
      <c r="G181" s="25"/>
      <c r="H181" s="18"/>
      <c r="I181" s="25"/>
      <c r="J181" s="25"/>
      <c r="K181" s="18"/>
      <c r="L181" s="18"/>
      <c r="M181" s="18"/>
      <c r="N181" s="25"/>
      <c r="O181" s="18"/>
      <c r="P181" s="18"/>
      <c r="Q181" s="25"/>
      <c r="R181" s="18"/>
      <c r="S181" s="18"/>
      <c r="T181" s="18"/>
      <c r="U181" s="25"/>
    </row>
    <row r="182" spans="1:21" ht="13.05" customHeight="1" x14ac:dyDescent="0.25">
      <c r="A182" s="20" t="s">
        <v>1045</v>
      </c>
      <c r="B182" s="25"/>
      <c r="C182" s="42"/>
      <c r="D182" s="18"/>
      <c r="E182" s="25"/>
      <c r="F182" s="18"/>
      <c r="G182" s="25"/>
      <c r="H182" s="18"/>
      <c r="I182" s="25"/>
      <c r="J182" s="25"/>
      <c r="K182" s="18"/>
      <c r="L182" s="18"/>
      <c r="M182" s="18"/>
      <c r="N182" s="25"/>
      <c r="O182" s="18"/>
      <c r="P182" s="18"/>
      <c r="Q182" s="25"/>
      <c r="R182" s="18"/>
      <c r="S182" s="18"/>
      <c r="T182" s="18"/>
      <c r="U182" s="25"/>
    </row>
    <row r="183" spans="1:21" ht="67.8" x14ac:dyDescent="0.25">
      <c r="A183" s="20" t="s">
        <v>336</v>
      </c>
      <c r="B183" s="25" t="s">
        <v>658</v>
      </c>
      <c r="C183" s="25" t="s">
        <v>660</v>
      </c>
      <c r="D183" s="18"/>
      <c r="E183" s="25" t="s">
        <v>659</v>
      </c>
      <c r="F183" s="18"/>
      <c r="G183" s="25"/>
      <c r="H183" s="18"/>
      <c r="I183" s="25"/>
      <c r="J183" s="25"/>
      <c r="K183" s="18"/>
      <c r="L183" s="18"/>
      <c r="M183" s="18"/>
      <c r="N183" s="25"/>
      <c r="O183" s="18"/>
      <c r="P183" s="18"/>
      <c r="Q183" s="25"/>
      <c r="R183" s="18"/>
      <c r="S183" s="18"/>
      <c r="T183" s="18"/>
      <c r="U183" s="25"/>
    </row>
    <row r="184" spans="1:21" ht="13.05" customHeight="1" x14ac:dyDescent="0.25">
      <c r="A184" s="20" t="s">
        <v>403</v>
      </c>
      <c r="B184" s="25"/>
      <c r="C184" s="42"/>
      <c r="D184" s="18"/>
      <c r="E184" s="25"/>
      <c r="F184" s="18"/>
      <c r="G184" s="25"/>
      <c r="H184" s="18"/>
      <c r="I184" s="25"/>
      <c r="J184" s="25"/>
      <c r="K184" s="18"/>
      <c r="L184" s="18"/>
      <c r="M184" s="18"/>
      <c r="N184" s="25"/>
      <c r="O184" s="18"/>
      <c r="P184" s="18"/>
      <c r="Q184" s="25"/>
      <c r="R184" s="18"/>
      <c r="S184" s="18"/>
      <c r="T184" s="18"/>
      <c r="U184" s="25"/>
    </row>
    <row r="185" spans="1:21" ht="13.05" customHeight="1" x14ac:dyDescent="0.25">
      <c r="A185" s="20" t="s">
        <v>508</v>
      </c>
      <c r="B185" s="25"/>
      <c r="C185" s="42"/>
      <c r="D185" s="18"/>
      <c r="E185" s="25"/>
      <c r="F185" s="18"/>
      <c r="G185" s="25"/>
      <c r="H185" s="18"/>
      <c r="I185" s="25"/>
      <c r="J185" s="25"/>
      <c r="K185" s="18"/>
      <c r="L185" s="18"/>
      <c r="M185" s="18"/>
      <c r="N185" s="25"/>
      <c r="O185" s="18"/>
      <c r="P185" s="18"/>
      <c r="Q185" s="25"/>
      <c r="R185" s="18"/>
      <c r="S185" s="18"/>
      <c r="T185" s="18"/>
      <c r="U185" s="25"/>
    </row>
    <row r="186" spans="1:21" ht="13.05" customHeight="1" x14ac:dyDescent="0.25">
      <c r="A186" s="20" t="s">
        <v>524</v>
      </c>
      <c r="B186" s="25"/>
      <c r="C186" s="42"/>
      <c r="D186" s="18"/>
      <c r="E186" s="25"/>
      <c r="F186" s="18"/>
      <c r="G186" s="25"/>
      <c r="H186" s="18"/>
      <c r="I186" s="25"/>
      <c r="J186" s="25"/>
      <c r="K186" s="18"/>
      <c r="L186" s="18"/>
      <c r="M186" s="18"/>
      <c r="N186" s="25"/>
      <c r="O186" s="18"/>
      <c r="P186" s="18"/>
      <c r="Q186" s="25"/>
      <c r="R186" s="18"/>
      <c r="S186" s="18"/>
      <c r="T186" s="18"/>
      <c r="U186" s="25"/>
    </row>
    <row r="187" spans="1:21" ht="13.05" customHeight="1" x14ac:dyDescent="0.25">
      <c r="A187" s="20" t="s">
        <v>378</v>
      </c>
      <c r="B187" s="25"/>
      <c r="C187" s="42"/>
      <c r="D187" s="18"/>
      <c r="E187" s="25"/>
      <c r="F187" s="18"/>
      <c r="G187" s="25"/>
      <c r="H187" s="18"/>
      <c r="I187" s="25"/>
      <c r="J187" s="25"/>
      <c r="K187" s="18"/>
      <c r="L187" s="18"/>
      <c r="M187" s="18"/>
      <c r="N187" s="25"/>
      <c r="O187" s="18"/>
      <c r="P187" s="18"/>
      <c r="Q187" s="25"/>
      <c r="R187" s="18"/>
      <c r="S187" s="18"/>
      <c r="T187" s="18"/>
      <c r="U187" s="25"/>
    </row>
    <row r="188" spans="1:21" ht="13.05" customHeight="1" x14ac:dyDescent="0.25">
      <c r="A188" s="20" t="s">
        <v>489</v>
      </c>
      <c r="B188" s="25"/>
      <c r="C188" s="42"/>
      <c r="D188" s="18"/>
      <c r="E188" s="25"/>
      <c r="F188" s="18"/>
      <c r="G188" s="25"/>
      <c r="H188" s="18"/>
      <c r="I188" s="25"/>
      <c r="J188" s="25"/>
      <c r="K188" s="18"/>
      <c r="L188" s="18"/>
      <c r="M188" s="18"/>
      <c r="N188" s="25"/>
      <c r="O188" s="18"/>
      <c r="P188" s="18"/>
      <c r="Q188" s="25"/>
      <c r="R188" s="18"/>
      <c r="S188" s="18"/>
      <c r="T188" s="18"/>
      <c r="U188" s="25"/>
    </row>
    <row r="189" spans="1:21" ht="13.05" customHeight="1" x14ac:dyDescent="0.25">
      <c r="A189" s="20" t="s">
        <v>525</v>
      </c>
      <c r="B189" s="25"/>
      <c r="C189" s="42"/>
      <c r="D189" s="18"/>
      <c r="E189" s="25"/>
      <c r="F189" s="18"/>
      <c r="G189" s="25"/>
      <c r="H189" s="18"/>
      <c r="I189" s="25"/>
      <c r="J189" s="25"/>
      <c r="K189" s="18"/>
      <c r="L189" s="18"/>
      <c r="M189" s="18"/>
      <c r="N189" s="25"/>
      <c r="O189" s="18"/>
      <c r="P189" s="18"/>
      <c r="Q189" s="25"/>
      <c r="R189" s="18"/>
      <c r="S189" s="18"/>
      <c r="T189" s="18"/>
      <c r="U189" s="25"/>
    </row>
    <row r="190" spans="1:21" ht="13.05" customHeight="1" x14ac:dyDescent="0.25">
      <c r="A190" s="20" t="s">
        <v>741</v>
      </c>
      <c r="B190" s="25"/>
      <c r="C190" s="42"/>
      <c r="D190" s="18"/>
      <c r="E190" s="25"/>
      <c r="F190" s="18"/>
      <c r="G190" s="25"/>
      <c r="H190" s="18"/>
      <c r="I190" s="25"/>
      <c r="J190" s="25"/>
      <c r="K190" s="18"/>
      <c r="L190" s="18"/>
      <c r="M190" s="18"/>
      <c r="N190" s="25"/>
      <c r="O190" s="18"/>
      <c r="P190" s="18"/>
      <c r="Q190" s="25"/>
      <c r="R190" s="18"/>
      <c r="S190" s="18"/>
      <c r="T190" s="18"/>
      <c r="U190" s="25"/>
    </row>
    <row r="191" spans="1:21" ht="39" x14ac:dyDescent="0.25">
      <c r="A191" s="20" t="s">
        <v>485</v>
      </c>
      <c r="B191" s="25" t="s">
        <v>803</v>
      </c>
      <c r="C191" s="42"/>
      <c r="D191" s="18"/>
      <c r="E191" s="25"/>
      <c r="F191" s="18"/>
      <c r="G191" s="25"/>
      <c r="H191" s="18"/>
      <c r="I191" s="25"/>
      <c r="J191" s="25"/>
      <c r="K191" s="18"/>
      <c r="L191" s="18"/>
      <c r="M191" s="18"/>
      <c r="N191" s="25"/>
      <c r="O191" s="18"/>
      <c r="P191" s="18"/>
      <c r="Q191" s="25"/>
      <c r="R191" s="18"/>
      <c r="S191" s="18"/>
      <c r="T191" s="25"/>
      <c r="U191" s="25"/>
    </row>
    <row r="192" spans="1:21" ht="13.05" customHeight="1" x14ac:dyDescent="0.25">
      <c r="A192" s="20" t="s">
        <v>542</v>
      </c>
      <c r="B192" s="25"/>
      <c r="C192" s="42"/>
      <c r="D192" s="18"/>
      <c r="E192" s="25"/>
      <c r="F192" s="18"/>
      <c r="G192" s="25"/>
      <c r="H192" s="18"/>
      <c r="I192" s="25"/>
      <c r="J192" s="25"/>
      <c r="K192" s="18"/>
      <c r="L192" s="18"/>
      <c r="M192" s="18"/>
      <c r="N192" s="25"/>
      <c r="O192" s="18"/>
      <c r="P192" s="18"/>
      <c r="Q192" s="25"/>
      <c r="R192" s="18"/>
      <c r="S192" s="18"/>
      <c r="T192" s="18"/>
      <c r="U192" s="25"/>
    </row>
    <row r="193" spans="1:21" ht="13.05" customHeight="1" x14ac:dyDescent="0.25">
      <c r="A193" s="20" t="s">
        <v>526</v>
      </c>
      <c r="B193" s="25"/>
      <c r="C193" s="42"/>
      <c r="D193" s="18"/>
      <c r="E193" s="25"/>
      <c r="F193" s="18"/>
      <c r="G193" s="25"/>
      <c r="H193" s="18"/>
      <c r="I193" s="25"/>
      <c r="J193" s="25"/>
      <c r="K193" s="18"/>
      <c r="L193" s="18"/>
      <c r="M193" s="18"/>
      <c r="N193" s="25"/>
      <c r="O193" s="18"/>
      <c r="P193" s="18"/>
      <c r="Q193" s="25"/>
      <c r="R193" s="18"/>
      <c r="S193" s="18"/>
      <c r="T193" s="18"/>
      <c r="U193" s="25"/>
    </row>
    <row r="194" spans="1:21" ht="13.05" customHeight="1" x14ac:dyDescent="0.25">
      <c r="A194" s="20" t="s">
        <v>495</v>
      </c>
      <c r="B194" s="25" t="s">
        <v>812</v>
      </c>
      <c r="C194" s="42"/>
      <c r="D194" s="18"/>
      <c r="E194" s="25"/>
      <c r="F194" s="18"/>
      <c r="G194" s="25"/>
      <c r="H194" s="18"/>
      <c r="I194" s="25"/>
      <c r="J194" s="25"/>
      <c r="K194" s="18"/>
      <c r="L194" s="18"/>
      <c r="M194" s="18"/>
      <c r="N194" s="25"/>
      <c r="O194" s="18"/>
      <c r="P194" s="18"/>
      <c r="Q194" s="25"/>
      <c r="R194" s="18"/>
      <c r="S194" s="18"/>
      <c r="T194" s="18"/>
      <c r="U194" s="25"/>
    </row>
    <row r="195" spans="1:21" ht="13.05" customHeight="1" x14ac:dyDescent="0.25">
      <c r="A195" s="20" t="s">
        <v>545</v>
      </c>
      <c r="B195" s="25"/>
      <c r="C195" s="42"/>
      <c r="D195" s="18"/>
      <c r="E195" s="25"/>
      <c r="F195" s="18"/>
      <c r="G195" s="25"/>
      <c r="H195" s="18"/>
      <c r="I195" s="25"/>
      <c r="J195" s="25"/>
      <c r="K195" s="18"/>
      <c r="L195" s="18"/>
      <c r="M195" s="18"/>
      <c r="N195" s="25"/>
      <c r="O195" s="18"/>
      <c r="P195" s="18"/>
      <c r="Q195" s="25"/>
      <c r="R195" s="18"/>
      <c r="S195" s="18"/>
      <c r="T195" s="18"/>
      <c r="U195" s="25"/>
    </row>
    <row r="196" spans="1:21" ht="67.8" x14ac:dyDescent="0.25">
      <c r="A196" s="20" t="s">
        <v>379</v>
      </c>
      <c r="B196" s="25" t="s">
        <v>676</v>
      </c>
      <c r="C196" s="42"/>
      <c r="D196" s="18"/>
      <c r="E196" s="25"/>
      <c r="F196" s="18"/>
      <c r="G196" s="25"/>
      <c r="H196" s="18"/>
      <c r="I196" s="25"/>
      <c r="J196" s="25" t="s">
        <v>677</v>
      </c>
      <c r="K196" s="18"/>
      <c r="L196" s="18"/>
      <c r="M196" s="18"/>
      <c r="N196" s="25"/>
      <c r="O196" s="18"/>
      <c r="P196" s="18"/>
      <c r="Q196" s="25"/>
      <c r="R196" s="18"/>
      <c r="S196" s="18"/>
      <c r="T196" s="18"/>
      <c r="U196" s="25"/>
    </row>
    <row r="197" spans="1:21" ht="13.05" customHeight="1" x14ac:dyDescent="0.25">
      <c r="A197" s="20" t="s">
        <v>474</v>
      </c>
      <c r="B197" s="25"/>
      <c r="C197" s="42"/>
      <c r="D197" s="18"/>
      <c r="E197" s="25"/>
      <c r="F197" s="18"/>
      <c r="G197" s="25"/>
      <c r="H197" s="18"/>
      <c r="I197" s="25"/>
      <c r="J197" s="25"/>
      <c r="K197" s="18"/>
      <c r="L197" s="18"/>
      <c r="M197" s="18"/>
      <c r="N197" s="25"/>
      <c r="O197" s="18"/>
      <c r="P197" s="18"/>
      <c r="Q197" s="25"/>
      <c r="R197" s="18"/>
      <c r="S197" s="18"/>
      <c r="T197" s="18"/>
      <c r="U197" s="25"/>
    </row>
    <row r="198" spans="1:21" ht="13.05" customHeight="1" x14ac:dyDescent="0.25">
      <c r="A198" s="20" t="s">
        <v>538</v>
      </c>
      <c r="B198" s="25"/>
      <c r="C198" s="42"/>
      <c r="D198" s="18"/>
      <c r="E198" s="25"/>
      <c r="F198" s="18"/>
      <c r="G198" s="25"/>
      <c r="H198" s="18"/>
      <c r="I198" s="25"/>
      <c r="J198" s="25"/>
      <c r="K198" s="18"/>
      <c r="L198" s="18"/>
      <c r="M198" s="18"/>
      <c r="N198" s="25"/>
      <c r="O198" s="18"/>
      <c r="P198" s="18"/>
      <c r="Q198" s="25"/>
      <c r="R198" s="18"/>
      <c r="S198" s="18"/>
      <c r="T198" s="18"/>
      <c r="U198" s="25"/>
    </row>
    <row r="199" spans="1:21" ht="13.05" customHeight="1" x14ac:dyDescent="0.25">
      <c r="A199" s="20" t="s">
        <v>509</v>
      </c>
      <c r="B199" s="25"/>
      <c r="C199" s="42"/>
      <c r="D199" s="18"/>
      <c r="E199" s="25"/>
      <c r="F199" s="18"/>
      <c r="G199" s="25"/>
      <c r="H199" s="18"/>
      <c r="I199" s="25"/>
      <c r="J199" s="25"/>
      <c r="K199" s="18"/>
      <c r="L199" s="18"/>
      <c r="M199" s="18"/>
      <c r="N199" s="25"/>
      <c r="O199" s="18"/>
      <c r="P199" s="18"/>
      <c r="Q199" s="25"/>
      <c r="R199" s="18"/>
      <c r="S199" s="18"/>
      <c r="T199" s="18"/>
      <c r="U199" s="25"/>
    </row>
    <row r="200" spans="1:21" ht="13.05" customHeight="1" x14ac:dyDescent="0.25">
      <c r="A200" s="20" t="s">
        <v>337</v>
      </c>
      <c r="B200" s="25"/>
      <c r="C200" s="42"/>
      <c r="D200" s="18"/>
      <c r="E200" s="25"/>
      <c r="F200" s="18"/>
      <c r="G200" s="25"/>
      <c r="H200" s="18"/>
      <c r="I200" s="25"/>
      <c r="J200" s="25"/>
      <c r="K200" s="18"/>
      <c r="L200" s="18"/>
      <c r="M200" s="18"/>
      <c r="N200" s="25"/>
      <c r="O200" s="18"/>
      <c r="P200" s="18"/>
      <c r="Q200" s="25"/>
      <c r="R200" s="18"/>
      <c r="S200" s="18"/>
      <c r="T200" s="18"/>
      <c r="U200" s="25"/>
    </row>
    <row r="201" spans="1:21" ht="13.05" customHeight="1" x14ac:dyDescent="0.25">
      <c r="A201" s="20" t="s">
        <v>338</v>
      </c>
      <c r="B201" s="25"/>
      <c r="C201" s="42"/>
      <c r="D201" s="18"/>
      <c r="E201" s="25"/>
      <c r="F201" s="18"/>
      <c r="G201" s="25"/>
      <c r="H201" s="18"/>
      <c r="I201" s="25"/>
      <c r="J201" s="25"/>
      <c r="K201" s="18"/>
      <c r="L201" s="18"/>
      <c r="M201" s="18"/>
      <c r="N201" s="25"/>
      <c r="O201" s="18"/>
      <c r="P201" s="18"/>
      <c r="Q201" s="25"/>
      <c r="R201" s="18"/>
      <c r="S201" s="18"/>
      <c r="T201" s="18"/>
      <c r="U201" s="25"/>
    </row>
    <row r="202" spans="1:21" ht="13.05" customHeight="1" x14ac:dyDescent="0.25">
      <c r="A202" s="20" t="s">
        <v>445</v>
      </c>
      <c r="B202" s="25"/>
      <c r="C202" s="42"/>
      <c r="D202" s="18"/>
      <c r="E202" s="25"/>
      <c r="F202" s="18"/>
      <c r="G202" s="25"/>
      <c r="H202" s="18"/>
      <c r="I202" s="25"/>
      <c r="J202" s="25"/>
      <c r="K202" s="18"/>
      <c r="L202" s="18"/>
      <c r="M202" s="18"/>
      <c r="N202" s="25"/>
      <c r="O202" s="18"/>
      <c r="P202" s="18"/>
      <c r="Q202" s="25"/>
      <c r="R202" s="18"/>
      <c r="S202" s="18"/>
      <c r="T202" s="18"/>
      <c r="U202" s="25"/>
    </row>
    <row r="203" spans="1:21" ht="13.05" customHeight="1" x14ac:dyDescent="0.25">
      <c r="A203" s="20" t="s">
        <v>446</v>
      </c>
      <c r="B203" s="25"/>
      <c r="C203" s="42"/>
      <c r="D203" s="18"/>
      <c r="E203" s="25"/>
      <c r="F203" s="18"/>
      <c r="G203" s="25"/>
      <c r="H203" s="18"/>
      <c r="I203" s="25"/>
      <c r="J203" s="25"/>
      <c r="K203" s="18"/>
      <c r="L203" s="18"/>
      <c r="M203" s="18"/>
      <c r="N203" s="25"/>
      <c r="O203" s="18"/>
      <c r="P203" s="18"/>
      <c r="Q203" s="25"/>
      <c r="R203" s="18"/>
      <c r="S203" s="18"/>
      <c r="T203" s="18"/>
      <c r="U203" s="25"/>
    </row>
    <row r="204" spans="1:21" ht="13.05" customHeight="1" x14ac:dyDescent="0.25">
      <c r="A204" s="20" t="s">
        <v>447</v>
      </c>
      <c r="B204" s="25"/>
      <c r="C204" s="42"/>
      <c r="D204" s="18"/>
      <c r="E204" s="25"/>
      <c r="F204" s="18"/>
      <c r="G204" s="25"/>
      <c r="H204" s="18"/>
      <c r="I204" s="25"/>
      <c r="J204" s="25"/>
      <c r="K204" s="18"/>
      <c r="L204" s="18"/>
      <c r="M204" s="18"/>
      <c r="N204" s="25"/>
      <c r="O204" s="18"/>
      <c r="P204" s="18"/>
      <c r="Q204" s="25"/>
      <c r="R204" s="18"/>
      <c r="S204" s="18"/>
      <c r="T204" s="18"/>
      <c r="U204" s="25"/>
    </row>
    <row r="205" spans="1:21" ht="13.05" customHeight="1" x14ac:dyDescent="0.25">
      <c r="A205" s="20" t="s">
        <v>448</v>
      </c>
      <c r="B205" s="25"/>
      <c r="C205" s="42"/>
      <c r="D205" s="18"/>
      <c r="E205" s="25"/>
      <c r="F205" s="18"/>
      <c r="G205" s="25"/>
      <c r="H205" s="18"/>
      <c r="I205" s="25"/>
      <c r="J205" s="25"/>
      <c r="K205" s="18"/>
      <c r="L205" s="18"/>
      <c r="M205" s="18"/>
      <c r="N205" s="25"/>
      <c r="O205" s="18"/>
      <c r="P205" s="18"/>
      <c r="Q205" s="25"/>
      <c r="R205" s="18"/>
      <c r="S205" s="18"/>
      <c r="T205" s="18"/>
      <c r="U205" s="25"/>
    </row>
    <row r="206" spans="1:21" ht="13.05" customHeight="1" x14ac:dyDescent="0.25">
      <c r="A206" s="20" t="s">
        <v>449</v>
      </c>
      <c r="B206" s="25"/>
      <c r="C206" s="42"/>
      <c r="D206" s="18"/>
      <c r="E206" s="25"/>
      <c r="F206" s="18"/>
      <c r="G206" s="25"/>
      <c r="H206" s="18"/>
      <c r="I206" s="25"/>
      <c r="J206" s="25"/>
      <c r="K206" s="18"/>
      <c r="L206" s="18"/>
      <c r="M206" s="18"/>
      <c r="N206" s="25"/>
      <c r="O206" s="18"/>
      <c r="P206" s="18"/>
      <c r="Q206" s="25"/>
      <c r="R206" s="18"/>
      <c r="S206" s="18"/>
      <c r="T206" s="18"/>
      <c r="U206" s="25"/>
    </row>
    <row r="207" spans="1:21" ht="13.05" customHeight="1" x14ac:dyDescent="0.25">
      <c r="A207" s="20" t="s">
        <v>450</v>
      </c>
      <c r="B207" s="25"/>
      <c r="C207" s="42"/>
      <c r="D207" s="18"/>
      <c r="E207" s="25"/>
      <c r="F207" s="18"/>
      <c r="G207" s="25"/>
      <c r="H207" s="18"/>
      <c r="I207" s="25"/>
      <c r="J207" s="25"/>
      <c r="K207" s="18"/>
      <c r="L207" s="18"/>
      <c r="M207" s="18"/>
      <c r="N207" s="25"/>
      <c r="O207" s="18"/>
      <c r="P207" s="18"/>
      <c r="Q207" s="25"/>
      <c r="R207" s="18"/>
      <c r="S207" s="18"/>
      <c r="T207" s="18"/>
      <c r="U207" s="25"/>
    </row>
    <row r="208" spans="1:21" ht="13.05" customHeight="1" x14ac:dyDescent="0.25">
      <c r="A208" s="20" t="s">
        <v>451</v>
      </c>
      <c r="B208" s="25"/>
      <c r="C208" s="42"/>
      <c r="D208" s="18"/>
      <c r="E208" s="25"/>
      <c r="F208" s="18"/>
      <c r="G208" s="25"/>
      <c r="H208" s="18"/>
      <c r="I208" s="25"/>
      <c r="J208" s="25"/>
      <c r="K208" s="18"/>
      <c r="L208" s="18"/>
      <c r="M208" s="18"/>
      <c r="N208" s="25"/>
      <c r="O208" s="18"/>
      <c r="P208" s="18"/>
      <c r="Q208" s="25"/>
      <c r="R208" s="18"/>
      <c r="S208" s="18"/>
      <c r="T208" s="18"/>
      <c r="U208" s="25"/>
    </row>
    <row r="209" spans="1:21" ht="13.05" customHeight="1" x14ac:dyDescent="0.25">
      <c r="A209" s="20" t="s">
        <v>452</v>
      </c>
      <c r="B209" s="25"/>
      <c r="C209" s="42"/>
      <c r="D209" s="18"/>
      <c r="E209" s="25"/>
      <c r="F209" s="18"/>
      <c r="G209" s="25"/>
      <c r="H209" s="18"/>
      <c r="I209" s="25"/>
      <c r="J209" s="25"/>
      <c r="K209" s="18"/>
      <c r="L209" s="18"/>
      <c r="M209" s="18"/>
      <c r="N209" s="25"/>
      <c r="O209" s="18"/>
      <c r="P209" s="18"/>
      <c r="Q209" s="25"/>
      <c r="R209" s="18"/>
      <c r="S209" s="18"/>
      <c r="T209" s="18"/>
      <c r="U209" s="25"/>
    </row>
    <row r="210" spans="1:21" ht="67.8" x14ac:dyDescent="0.25">
      <c r="A210" s="20" t="s">
        <v>527</v>
      </c>
      <c r="B210" s="25" t="s">
        <v>821</v>
      </c>
      <c r="C210" s="42"/>
      <c r="D210" s="18"/>
      <c r="E210" s="25"/>
      <c r="F210" s="18"/>
      <c r="G210" s="25"/>
      <c r="H210" s="18"/>
      <c r="I210" s="25"/>
      <c r="J210" s="25"/>
      <c r="K210" s="18"/>
      <c r="L210" s="18"/>
      <c r="M210" s="18"/>
      <c r="N210" s="25"/>
      <c r="O210" s="18"/>
      <c r="P210" s="18"/>
      <c r="Q210" s="25"/>
      <c r="R210" s="18"/>
      <c r="S210" s="18"/>
      <c r="T210" s="25"/>
      <c r="U210" s="25"/>
    </row>
    <row r="211" spans="1:21" ht="13.05" customHeight="1" x14ac:dyDescent="0.25">
      <c r="A211" s="20" t="s">
        <v>510</v>
      </c>
      <c r="B211" s="25"/>
      <c r="C211" s="42"/>
      <c r="D211" s="18"/>
      <c r="E211" s="25"/>
      <c r="F211" s="18"/>
      <c r="G211" s="25"/>
      <c r="H211" s="18"/>
      <c r="I211" s="25"/>
      <c r="J211" s="25"/>
      <c r="K211" s="18"/>
      <c r="L211" s="18"/>
      <c r="M211" s="18"/>
      <c r="N211" s="25"/>
      <c r="O211" s="18"/>
      <c r="P211" s="18"/>
      <c r="Q211" s="25"/>
      <c r="R211" s="18"/>
      <c r="S211" s="18"/>
      <c r="T211" s="18"/>
      <c r="U211" s="25"/>
    </row>
    <row r="212" spans="1:21" ht="13.05" customHeight="1" x14ac:dyDescent="0.25">
      <c r="A212" s="20" t="s">
        <v>475</v>
      </c>
      <c r="B212" s="25"/>
      <c r="C212" s="42"/>
      <c r="D212" s="18"/>
      <c r="E212" s="25"/>
      <c r="F212" s="18"/>
      <c r="G212" s="25"/>
      <c r="H212" s="18"/>
      <c r="I212" s="25"/>
      <c r="J212" s="25"/>
      <c r="K212" s="18"/>
      <c r="L212" s="18"/>
      <c r="M212" s="18"/>
      <c r="N212" s="25"/>
      <c r="O212" s="18"/>
      <c r="P212" s="18"/>
      <c r="Q212" s="25"/>
      <c r="R212" s="18"/>
      <c r="S212" s="18"/>
      <c r="T212" s="18"/>
      <c r="U212" s="25"/>
    </row>
    <row r="213" spans="1:21" ht="13.05" customHeight="1" x14ac:dyDescent="0.25">
      <c r="A213" s="20" t="s">
        <v>511</v>
      </c>
      <c r="B213" s="25"/>
      <c r="C213" s="42"/>
      <c r="D213" s="18"/>
      <c r="E213" s="25"/>
      <c r="F213" s="18"/>
      <c r="G213" s="25"/>
      <c r="H213" s="18"/>
      <c r="I213" s="25"/>
      <c r="J213" s="25"/>
      <c r="K213" s="18"/>
      <c r="L213" s="18"/>
      <c r="M213" s="18"/>
      <c r="N213" s="25"/>
      <c r="O213" s="18"/>
      <c r="P213" s="18"/>
      <c r="Q213" s="25"/>
      <c r="R213" s="18"/>
      <c r="S213" s="18"/>
      <c r="T213" s="18"/>
      <c r="U213" s="25"/>
    </row>
    <row r="214" spans="1:21" ht="13.05" customHeight="1" x14ac:dyDescent="0.25">
      <c r="A214" s="20" t="s">
        <v>476</v>
      </c>
      <c r="B214" s="25"/>
      <c r="C214" s="42"/>
      <c r="D214" s="18"/>
      <c r="E214" s="25"/>
      <c r="F214" s="18"/>
      <c r="G214" s="25"/>
      <c r="H214" s="18"/>
      <c r="I214" s="25"/>
      <c r="J214" s="25"/>
      <c r="K214" s="18"/>
      <c r="L214" s="18"/>
      <c r="M214" s="18"/>
      <c r="N214" s="25"/>
      <c r="O214" s="18"/>
      <c r="P214" s="18"/>
      <c r="Q214" s="25"/>
      <c r="R214" s="18"/>
      <c r="S214" s="18"/>
      <c r="T214" s="18"/>
      <c r="U214" s="25"/>
    </row>
    <row r="215" spans="1:21" ht="13.05" customHeight="1" x14ac:dyDescent="0.25">
      <c r="A215" s="20" t="s">
        <v>477</v>
      </c>
      <c r="B215" s="25"/>
      <c r="C215" s="42"/>
      <c r="D215" s="18"/>
      <c r="E215" s="25"/>
      <c r="F215" s="18"/>
      <c r="G215" s="25"/>
      <c r="H215" s="18"/>
      <c r="I215" s="25"/>
      <c r="J215" s="25"/>
      <c r="K215" s="18"/>
      <c r="L215" s="18"/>
      <c r="M215" s="18"/>
      <c r="N215" s="25"/>
      <c r="O215" s="18"/>
      <c r="P215" s="18"/>
      <c r="Q215" s="25"/>
      <c r="R215" s="18"/>
      <c r="S215" s="18"/>
      <c r="T215" s="18"/>
      <c r="U215" s="25"/>
    </row>
    <row r="216" spans="1:21" ht="13.05" customHeight="1" x14ac:dyDescent="0.25">
      <c r="A216" s="20" t="s">
        <v>512</v>
      </c>
      <c r="B216" s="25"/>
      <c r="C216" s="42"/>
      <c r="D216" s="18"/>
      <c r="E216" s="25"/>
      <c r="F216" s="18"/>
      <c r="G216" s="25"/>
      <c r="H216" s="18"/>
      <c r="I216" s="25"/>
      <c r="J216" s="25"/>
      <c r="K216" s="18"/>
      <c r="L216" s="18"/>
      <c r="M216" s="18"/>
      <c r="N216" s="25"/>
      <c r="O216" s="18"/>
      <c r="P216" s="18"/>
      <c r="Q216" s="25"/>
      <c r="R216" s="18"/>
      <c r="S216" s="18"/>
      <c r="T216" s="18"/>
      <c r="U216" s="25"/>
    </row>
    <row r="217" spans="1:21" ht="13.05" customHeight="1" x14ac:dyDescent="0.25">
      <c r="A217" s="20" t="s">
        <v>513</v>
      </c>
      <c r="B217" s="25"/>
      <c r="C217" s="42"/>
      <c r="D217" s="18"/>
      <c r="E217" s="25"/>
      <c r="F217" s="18"/>
      <c r="G217" s="25"/>
      <c r="H217" s="18"/>
      <c r="I217" s="25"/>
      <c r="J217" s="25"/>
      <c r="K217" s="18"/>
      <c r="L217" s="18"/>
      <c r="M217" s="18"/>
      <c r="N217" s="25"/>
      <c r="O217" s="18"/>
      <c r="P217" s="18"/>
      <c r="Q217" s="25"/>
      <c r="R217" s="18"/>
      <c r="S217" s="18"/>
      <c r="T217" s="18"/>
      <c r="U217" s="25"/>
    </row>
    <row r="218" spans="1:21" ht="13.05" customHeight="1" x14ac:dyDescent="0.25">
      <c r="A218" s="20" t="s">
        <v>514</v>
      </c>
      <c r="B218" s="25"/>
      <c r="C218" s="42"/>
      <c r="D218" s="18"/>
      <c r="E218" s="25"/>
      <c r="F218" s="18"/>
      <c r="G218" s="25"/>
      <c r="H218" s="18"/>
      <c r="I218" s="25"/>
      <c r="J218" s="25"/>
      <c r="K218" s="18"/>
      <c r="L218" s="18"/>
      <c r="M218" s="18"/>
      <c r="N218" s="25"/>
      <c r="O218" s="18"/>
      <c r="P218" s="18"/>
      <c r="Q218" s="25"/>
      <c r="R218" s="18"/>
      <c r="S218" s="18"/>
      <c r="T218" s="18"/>
      <c r="U218" s="25"/>
    </row>
    <row r="219" spans="1:21" ht="39" x14ac:dyDescent="0.25">
      <c r="A219" s="20" t="s">
        <v>486</v>
      </c>
      <c r="B219" s="25" t="s">
        <v>803</v>
      </c>
      <c r="C219" s="42"/>
      <c r="D219" s="18"/>
      <c r="E219" s="25"/>
      <c r="F219" s="18"/>
      <c r="G219" s="25"/>
      <c r="H219" s="18"/>
      <c r="I219" s="25"/>
      <c r="J219" s="25"/>
      <c r="K219" s="18"/>
      <c r="L219" s="18"/>
      <c r="M219" s="18"/>
      <c r="N219" s="25"/>
      <c r="O219" s="18"/>
      <c r="P219" s="18"/>
      <c r="Q219" s="25"/>
      <c r="R219" s="18"/>
      <c r="S219" s="18"/>
      <c r="T219" s="25"/>
      <c r="U219" s="25"/>
    </row>
    <row r="220" spans="1:21" ht="13.05" customHeight="1" x14ac:dyDescent="0.25">
      <c r="A220" s="20" t="s">
        <v>515</v>
      </c>
      <c r="B220" s="25"/>
      <c r="C220" s="42"/>
      <c r="D220" s="18"/>
      <c r="E220" s="25"/>
      <c r="F220" s="18"/>
      <c r="G220" s="25"/>
      <c r="H220" s="18"/>
      <c r="I220" s="25"/>
      <c r="J220" s="25"/>
      <c r="K220" s="18"/>
      <c r="L220" s="18"/>
      <c r="M220" s="18"/>
      <c r="N220" s="25"/>
      <c r="O220" s="18"/>
      <c r="P220" s="18"/>
      <c r="Q220" s="25"/>
      <c r="R220" s="18"/>
      <c r="S220" s="18"/>
      <c r="T220" s="18"/>
      <c r="U220" s="25"/>
    </row>
    <row r="221" spans="1:21" ht="13.05" customHeight="1" x14ac:dyDescent="0.25">
      <c r="A221" s="20" t="s">
        <v>404</v>
      </c>
      <c r="B221" s="25"/>
      <c r="C221" s="42"/>
      <c r="D221" s="18"/>
      <c r="E221" s="25"/>
      <c r="F221" s="18"/>
      <c r="G221" s="25"/>
      <c r="H221" s="18"/>
      <c r="I221" s="25"/>
      <c r="J221" s="25"/>
      <c r="K221" s="18"/>
      <c r="L221" s="18"/>
      <c r="M221" s="18"/>
      <c r="N221" s="25"/>
      <c r="O221" s="18"/>
      <c r="P221" s="18"/>
      <c r="Q221" s="25"/>
      <c r="R221" s="18"/>
      <c r="S221" s="18"/>
      <c r="T221" s="18"/>
      <c r="U221" s="25"/>
    </row>
    <row r="222" spans="1:21" ht="13.05" customHeight="1" x14ac:dyDescent="0.25">
      <c r="A222" s="20" t="s">
        <v>363</v>
      </c>
      <c r="B222" s="25" t="s">
        <v>675</v>
      </c>
      <c r="C222" s="42"/>
      <c r="D222" s="18"/>
      <c r="E222" s="25"/>
      <c r="F222" s="18"/>
      <c r="G222" s="25"/>
      <c r="H222" s="18"/>
      <c r="I222" s="25"/>
      <c r="J222" s="25"/>
      <c r="K222" s="18"/>
      <c r="L222" s="18"/>
      <c r="M222" s="18"/>
      <c r="N222" s="25"/>
      <c r="O222" s="18"/>
      <c r="P222" s="18"/>
      <c r="Q222" s="25"/>
      <c r="R222" s="18"/>
      <c r="S222" s="18"/>
      <c r="T222" s="18"/>
      <c r="U222" s="25"/>
    </row>
    <row r="223" spans="1:21" ht="13.05" customHeight="1" x14ac:dyDescent="0.25">
      <c r="A223" s="20" t="s">
        <v>453</v>
      </c>
      <c r="B223" s="25"/>
      <c r="C223" s="42"/>
      <c r="D223" s="18"/>
      <c r="E223" s="25"/>
      <c r="F223" s="18"/>
      <c r="G223" s="25"/>
      <c r="H223" s="18"/>
      <c r="I223" s="25"/>
      <c r="J223" s="25"/>
      <c r="K223" s="18"/>
      <c r="L223" s="18"/>
      <c r="M223" s="18"/>
      <c r="N223" s="25"/>
      <c r="O223" s="18"/>
      <c r="P223" s="18"/>
      <c r="Q223" s="25"/>
      <c r="R223" s="18"/>
      <c r="S223" s="18"/>
      <c r="T223" s="18"/>
      <c r="U223" s="25"/>
    </row>
    <row r="224" spans="1:21" ht="13.05" customHeight="1" x14ac:dyDescent="0.25">
      <c r="A224" s="20" t="s">
        <v>454</v>
      </c>
      <c r="B224" s="25"/>
      <c r="C224" s="42"/>
      <c r="D224" s="18"/>
      <c r="E224" s="25"/>
      <c r="F224" s="18"/>
      <c r="G224" s="25"/>
      <c r="H224" s="18"/>
      <c r="I224" s="25"/>
      <c r="J224" s="25"/>
      <c r="K224" s="18"/>
      <c r="L224" s="18"/>
      <c r="M224" s="18"/>
      <c r="N224" s="25"/>
      <c r="O224" s="18"/>
      <c r="P224" s="18"/>
      <c r="Q224" s="25"/>
      <c r="R224" s="18"/>
      <c r="S224" s="18"/>
      <c r="T224" s="18"/>
      <c r="U224" s="25"/>
    </row>
    <row r="225" spans="1:21" ht="13.05" customHeight="1" x14ac:dyDescent="0.25">
      <c r="A225" s="20" t="s">
        <v>455</v>
      </c>
      <c r="B225" s="25"/>
      <c r="C225" s="42"/>
      <c r="D225" s="18"/>
      <c r="E225" s="25"/>
      <c r="F225" s="18"/>
      <c r="G225" s="25"/>
      <c r="H225" s="18"/>
      <c r="I225" s="25"/>
      <c r="J225" s="25"/>
      <c r="K225" s="18"/>
      <c r="L225" s="18"/>
      <c r="M225" s="18"/>
      <c r="N225" s="25"/>
      <c r="O225" s="18"/>
      <c r="P225" s="18"/>
      <c r="Q225" s="25"/>
      <c r="R225" s="18"/>
      <c r="S225" s="18"/>
      <c r="T225" s="18"/>
      <c r="U225" s="25"/>
    </row>
    <row r="226" spans="1:21" ht="13.05" customHeight="1" x14ac:dyDescent="0.25">
      <c r="A226" s="20" t="s">
        <v>456</v>
      </c>
      <c r="B226" s="25"/>
      <c r="C226" s="42"/>
      <c r="D226" s="18"/>
      <c r="E226" s="25"/>
      <c r="F226" s="18"/>
      <c r="G226" s="25"/>
      <c r="H226" s="18"/>
      <c r="I226" s="25"/>
      <c r="J226" s="25"/>
      <c r="K226" s="18"/>
      <c r="L226" s="18"/>
      <c r="M226" s="18"/>
      <c r="N226" s="25"/>
      <c r="O226" s="18"/>
      <c r="P226" s="18"/>
      <c r="Q226" s="25"/>
      <c r="R226" s="18"/>
      <c r="S226" s="18"/>
      <c r="T226" s="18"/>
      <c r="U226" s="25"/>
    </row>
    <row r="227" spans="1:21" ht="13.05" customHeight="1" x14ac:dyDescent="0.25">
      <c r="A227" s="20" t="s">
        <v>478</v>
      </c>
      <c r="B227" s="25"/>
      <c r="C227" s="42"/>
      <c r="D227" s="18"/>
      <c r="E227" s="25"/>
      <c r="F227" s="18"/>
      <c r="G227" s="25"/>
      <c r="H227" s="18"/>
      <c r="I227" s="25"/>
      <c r="J227" s="25"/>
      <c r="K227" s="18"/>
      <c r="L227" s="18"/>
      <c r="M227" s="18"/>
      <c r="N227" s="25"/>
      <c r="O227" s="18"/>
      <c r="P227" s="18"/>
      <c r="Q227" s="25"/>
      <c r="R227" s="18"/>
      <c r="S227" s="18"/>
      <c r="T227" s="18"/>
      <c r="U227" s="25"/>
    </row>
    <row r="228" spans="1:21" ht="13.05" customHeight="1" x14ac:dyDescent="0.25">
      <c r="A228" s="20" t="s">
        <v>546</v>
      </c>
      <c r="B228" s="25"/>
      <c r="C228" s="42"/>
      <c r="D228" s="18"/>
      <c r="E228" s="25"/>
      <c r="F228" s="18"/>
      <c r="G228" s="25"/>
      <c r="H228" s="18"/>
      <c r="I228" s="25"/>
      <c r="J228" s="25"/>
      <c r="K228" s="18"/>
      <c r="L228" s="18"/>
      <c r="M228" s="18"/>
      <c r="N228" s="25"/>
      <c r="O228" s="18"/>
      <c r="P228" s="18"/>
      <c r="Q228" s="25"/>
      <c r="R228" s="18"/>
      <c r="S228" s="18"/>
      <c r="T228" s="18"/>
      <c r="U228" s="25"/>
    </row>
    <row r="229" spans="1:21" ht="39" x14ac:dyDescent="0.25">
      <c r="A229" s="20" t="s">
        <v>487</v>
      </c>
      <c r="B229" s="25" t="s">
        <v>803</v>
      </c>
      <c r="C229" s="42"/>
      <c r="D229" s="18"/>
      <c r="E229" s="25"/>
      <c r="F229" s="18"/>
      <c r="G229" s="25"/>
      <c r="H229" s="18"/>
      <c r="I229" s="25"/>
      <c r="J229" s="25"/>
      <c r="K229" s="18"/>
      <c r="L229" s="18"/>
      <c r="M229" s="18"/>
      <c r="N229" s="25"/>
      <c r="O229" s="18"/>
      <c r="P229" s="18"/>
      <c r="Q229" s="25"/>
      <c r="R229" s="18"/>
      <c r="S229" s="18"/>
      <c r="T229" s="25"/>
      <c r="U229" s="25"/>
    </row>
    <row r="230" spans="1:21" ht="13.05" customHeight="1" x14ac:dyDescent="0.25">
      <c r="A230" s="20" t="s">
        <v>457</v>
      </c>
      <c r="B230" s="25"/>
      <c r="C230" s="42"/>
      <c r="D230" s="18"/>
      <c r="E230" s="25"/>
      <c r="F230" s="18"/>
      <c r="G230" s="25"/>
      <c r="H230" s="18"/>
      <c r="I230" s="25"/>
      <c r="J230" s="25"/>
      <c r="K230" s="18"/>
      <c r="L230" s="18"/>
      <c r="M230" s="18"/>
      <c r="N230" s="25"/>
      <c r="O230" s="18"/>
      <c r="P230" s="18"/>
      <c r="Q230" s="25"/>
      <c r="R230" s="18"/>
      <c r="S230" s="18"/>
      <c r="T230" s="18"/>
      <c r="U230" s="25"/>
    </row>
    <row r="231" spans="1:21" ht="13.05" customHeight="1" x14ac:dyDescent="0.25">
      <c r="A231" s="20" t="s">
        <v>458</v>
      </c>
      <c r="B231" s="25"/>
      <c r="C231" s="42"/>
      <c r="D231" s="18"/>
      <c r="E231" s="25"/>
      <c r="F231" s="18"/>
      <c r="G231" s="25"/>
      <c r="H231" s="18"/>
      <c r="I231" s="25"/>
      <c r="J231" s="25"/>
      <c r="K231" s="18"/>
      <c r="L231" s="18"/>
      <c r="M231" s="18"/>
      <c r="N231" s="25"/>
      <c r="O231" s="18"/>
      <c r="P231" s="18"/>
      <c r="Q231" s="25"/>
      <c r="R231" s="18"/>
      <c r="S231" s="18"/>
      <c r="T231" s="18"/>
      <c r="U231" s="25"/>
    </row>
    <row r="232" spans="1:21" ht="13.05" customHeight="1" x14ac:dyDescent="0.25">
      <c r="A232" s="20" t="s">
        <v>539</v>
      </c>
      <c r="B232" s="25"/>
      <c r="C232" s="42"/>
      <c r="D232" s="18"/>
      <c r="E232" s="25"/>
      <c r="F232" s="18"/>
      <c r="G232" s="25"/>
      <c r="H232" s="18"/>
      <c r="I232" s="25"/>
      <c r="J232" s="25"/>
      <c r="K232" s="18"/>
      <c r="L232" s="18"/>
      <c r="M232" s="18"/>
      <c r="N232" s="25"/>
      <c r="O232" s="18"/>
      <c r="P232" s="18"/>
      <c r="Q232" s="25"/>
      <c r="R232" s="18"/>
      <c r="S232" s="18"/>
      <c r="T232" s="18"/>
      <c r="U232" s="25"/>
    </row>
    <row r="233" spans="1:21" ht="13.05" customHeight="1" x14ac:dyDescent="0.25">
      <c r="A233" s="20" t="s">
        <v>459</v>
      </c>
      <c r="B233" s="25"/>
      <c r="C233" s="42"/>
      <c r="D233" s="18"/>
      <c r="E233" s="25"/>
      <c r="F233" s="18"/>
      <c r="G233" s="25"/>
      <c r="H233" s="18"/>
      <c r="I233" s="25"/>
      <c r="J233" s="25"/>
      <c r="K233" s="18"/>
      <c r="L233" s="18"/>
      <c r="M233" s="18"/>
      <c r="N233" s="25"/>
      <c r="O233" s="18"/>
      <c r="P233" s="18"/>
      <c r="Q233" s="25"/>
      <c r="R233" s="18"/>
      <c r="S233" s="18"/>
      <c r="T233" s="18"/>
      <c r="U233" s="25"/>
    </row>
    <row r="234" spans="1:21" ht="13.05" customHeight="1" x14ac:dyDescent="0.25">
      <c r="A234" s="20" t="s">
        <v>460</v>
      </c>
      <c r="B234" s="25"/>
      <c r="C234" s="42"/>
      <c r="D234" s="18"/>
      <c r="E234" s="25"/>
      <c r="F234" s="18"/>
      <c r="G234" s="25"/>
      <c r="H234" s="18"/>
      <c r="I234" s="25"/>
      <c r="J234" s="25"/>
      <c r="K234" s="18"/>
      <c r="L234" s="18"/>
      <c r="M234" s="18"/>
      <c r="N234" s="25"/>
      <c r="O234" s="18"/>
      <c r="P234" s="18"/>
      <c r="Q234" s="25"/>
      <c r="R234" s="18"/>
      <c r="S234" s="18"/>
      <c r="T234" s="18"/>
      <c r="U234" s="25"/>
    </row>
    <row r="235" spans="1:21" ht="13.05" customHeight="1" x14ac:dyDescent="0.25">
      <c r="A235" s="20" t="s">
        <v>479</v>
      </c>
      <c r="B235" s="25"/>
      <c r="C235" s="42"/>
      <c r="D235" s="18"/>
      <c r="E235" s="25"/>
      <c r="F235" s="18"/>
      <c r="G235" s="25"/>
      <c r="H235" s="18"/>
      <c r="I235" s="25"/>
      <c r="J235" s="25"/>
      <c r="K235" s="18"/>
      <c r="L235" s="18"/>
      <c r="M235" s="18"/>
      <c r="N235" s="25"/>
      <c r="O235" s="18"/>
      <c r="P235" s="18"/>
      <c r="Q235" s="25"/>
      <c r="R235" s="18"/>
      <c r="S235" s="18"/>
      <c r="T235" s="18"/>
      <c r="U235" s="25"/>
    </row>
    <row r="236" spans="1:21" ht="13.05" customHeight="1" x14ac:dyDescent="0.25">
      <c r="A236" s="20" t="s">
        <v>461</v>
      </c>
      <c r="B236" s="25"/>
      <c r="C236" s="42"/>
      <c r="D236" s="18"/>
      <c r="E236" s="25"/>
      <c r="F236" s="18"/>
      <c r="G236" s="25"/>
      <c r="H236" s="18"/>
      <c r="I236" s="25"/>
      <c r="J236" s="25"/>
      <c r="K236" s="18"/>
      <c r="L236" s="18"/>
      <c r="M236" s="18"/>
      <c r="N236" s="25"/>
      <c r="O236" s="18"/>
      <c r="P236" s="18"/>
      <c r="Q236" s="25"/>
      <c r="R236" s="18"/>
      <c r="S236" s="18"/>
      <c r="T236" s="18"/>
      <c r="U236" s="25"/>
    </row>
    <row r="237" spans="1:21" ht="13.05" customHeight="1" x14ac:dyDescent="0.25">
      <c r="A237" s="20" t="s">
        <v>462</v>
      </c>
      <c r="B237" s="25"/>
      <c r="C237" s="42"/>
      <c r="D237" s="18"/>
      <c r="E237" s="25"/>
      <c r="F237" s="18"/>
      <c r="G237" s="25"/>
      <c r="H237" s="18"/>
      <c r="I237" s="25"/>
      <c r="J237" s="25"/>
      <c r="K237" s="18"/>
      <c r="L237" s="18"/>
      <c r="M237" s="18"/>
      <c r="N237" s="25"/>
      <c r="O237" s="18"/>
      <c r="P237" s="18"/>
      <c r="Q237" s="25"/>
      <c r="R237" s="18"/>
      <c r="S237" s="18"/>
      <c r="T237" s="18"/>
      <c r="U237" s="25"/>
    </row>
    <row r="238" spans="1:21" ht="13.05" customHeight="1" x14ac:dyDescent="0.25">
      <c r="A238" s="20" t="s">
        <v>463</v>
      </c>
      <c r="B238" s="25"/>
      <c r="C238" s="42"/>
      <c r="D238" s="18"/>
      <c r="E238" s="25"/>
      <c r="F238" s="18"/>
      <c r="G238" s="25"/>
      <c r="H238" s="18"/>
      <c r="I238" s="25"/>
      <c r="J238" s="25"/>
      <c r="K238" s="18"/>
      <c r="L238" s="18"/>
      <c r="M238" s="18"/>
      <c r="N238" s="25"/>
      <c r="O238" s="18"/>
      <c r="P238" s="18"/>
      <c r="Q238" s="25"/>
      <c r="R238" s="18"/>
      <c r="S238" s="18"/>
      <c r="T238" s="18"/>
      <c r="U238" s="25"/>
    </row>
    <row r="239" spans="1:21" ht="13.05" customHeight="1" x14ac:dyDescent="0.25">
      <c r="A239" s="20" t="s">
        <v>464</v>
      </c>
      <c r="B239" s="25"/>
      <c r="C239" s="42"/>
      <c r="D239" s="18"/>
      <c r="E239" s="25"/>
      <c r="F239" s="18"/>
      <c r="G239" s="25"/>
      <c r="H239" s="18"/>
      <c r="I239" s="25"/>
      <c r="J239" s="25"/>
      <c r="K239" s="18"/>
      <c r="L239" s="18"/>
      <c r="M239" s="18"/>
      <c r="N239" s="25"/>
      <c r="O239" s="18"/>
      <c r="P239" s="18"/>
      <c r="Q239" s="25"/>
      <c r="R239" s="18"/>
      <c r="S239" s="18"/>
      <c r="T239" s="18"/>
      <c r="U239" s="25"/>
    </row>
    <row r="240" spans="1:21" ht="13.05" customHeight="1" x14ac:dyDescent="0.25">
      <c r="A240" s="20" t="s">
        <v>480</v>
      </c>
      <c r="B240" s="25"/>
      <c r="C240" s="42"/>
      <c r="D240" s="18"/>
      <c r="E240" s="25"/>
      <c r="F240" s="18"/>
      <c r="G240" s="25"/>
      <c r="H240" s="18"/>
      <c r="I240" s="25"/>
      <c r="J240" s="25"/>
      <c r="K240" s="18"/>
      <c r="L240" s="18"/>
      <c r="M240" s="18"/>
      <c r="N240" s="25"/>
      <c r="O240" s="18"/>
      <c r="P240" s="18"/>
      <c r="Q240" s="25"/>
      <c r="R240" s="18"/>
      <c r="S240" s="18"/>
      <c r="T240" s="18"/>
      <c r="U240" s="25"/>
    </row>
    <row r="241" spans="1:21" ht="13.05" customHeight="1" x14ac:dyDescent="0.25">
      <c r="A241" s="20" t="s">
        <v>540</v>
      </c>
      <c r="B241" s="25"/>
      <c r="C241" s="42"/>
      <c r="D241" s="18"/>
      <c r="E241" s="25"/>
      <c r="F241" s="18"/>
      <c r="G241" s="25"/>
      <c r="H241" s="18"/>
      <c r="I241" s="25"/>
      <c r="J241" s="25"/>
      <c r="K241" s="18"/>
      <c r="L241" s="18"/>
      <c r="M241" s="18"/>
      <c r="N241" s="25"/>
      <c r="O241" s="18"/>
      <c r="P241" s="18"/>
      <c r="Q241" s="25"/>
      <c r="R241" s="18"/>
      <c r="S241" s="18"/>
      <c r="T241" s="18"/>
      <c r="U241" s="25"/>
    </row>
    <row r="242" spans="1:21" ht="13.05" customHeight="1" x14ac:dyDescent="0.25">
      <c r="A242" s="20" t="s">
        <v>465</v>
      </c>
      <c r="B242" s="25"/>
      <c r="C242" s="42"/>
      <c r="D242" s="18"/>
      <c r="E242" s="25"/>
      <c r="F242" s="18"/>
      <c r="G242" s="25"/>
      <c r="H242" s="18"/>
      <c r="I242" s="25"/>
      <c r="J242" s="25"/>
      <c r="K242" s="18"/>
      <c r="L242" s="18"/>
      <c r="M242" s="18"/>
      <c r="N242" s="25"/>
      <c r="O242" s="18"/>
      <c r="P242" s="18"/>
      <c r="Q242" s="25"/>
      <c r="R242" s="18"/>
      <c r="S242" s="18"/>
      <c r="T242" s="18"/>
      <c r="U242" s="25"/>
    </row>
    <row r="243" spans="1:21" ht="13.05" customHeight="1" x14ac:dyDescent="0.25">
      <c r="A243" s="20" t="s">
        <v>481</v>
      </c>
      <c r="B243" s="25"/>
      <c r="C243" s="42"/>
      <c r="D243" s="18"/>
      <c r="E243" s="25"/>
      <c r="F243" s="18"/>
      <c r="G243" s="25"/>
      <c r="H243" s="18"/>
      <c r="I243" s="25"/>
      <c r="J243" s="25"/>
      <c r="K243" s="18"/>
      <c r="L243" s="18"/>
      <c r="M243" s="18"/>
      <c r="N243" s="25"/>
      <c r="O243" s="18"/>
      <c r="P243" s="18"/>
      <c r="Q243" s="25"/>
      <c r="R243" s="18"/>
      <c r="S243" s="18"/>
      <c r="T243" s="18"/>
      <c r="U243" s="25"/>
    </row>
    <row r="244" spans="1:21" ht="39" x14ac:dyDescent="0.25">
      <c r="A244" s="20" t="s">
        <v>536</v>
      </c>
      <c r="B244" s="25" t="s">
        <v>820</v>
      </c>
      <c r="C244" s="42"/>
      <c r="D244" s="18"/>
      <c r="E244" s="25"/>
      <c r="F244" s="18"/>
      <c r="G244" s="25"/>
      <c r="H244" s="18"/>
      <c r="I244" s="25"/>
      <c r="J244" s="25"/>
      <c r="K244" s="18"/>
      <c r="L244" s="18"/>
      <c r="M244" s="18"/>
      <c r="N244" s="25"/>
      <c r="O244" s="18"/>
      <c r="P244" s="18"/>
      <c r="Q244" s="25"/>
      <c r="R244" s="18"/>
      <c r="S244" s="18"/>
      <c r="T244" s="25"/>
      <c r="U244" s="25"/>
    </row>
    <row r="245" spans="1:21" ht="13.05" customHeight="1" x14ac:dyDescent="0.25">
      <c r="A245" s="20" t="s">
        <v>466</v>
      </c>
      <c r="B245" s="25"/>
      <c r="C245" s="42"/>
      <c r="D245" s="18"/>
      <c r="E245" s="25"/>
      <c r="F245" s="18"/>
      <c r="G245" s="25"/>
      <c r="H245" s="18"/>
      <c r="I245" s="25"/>
      <c r="J245" s="25"/>
      <c r="K245" s="18"/>
      <c r="L245" s="18"/>
      <c r="M245" s="18"/>
      <c r="N245" s="25"/>
      <c r="O245" s="18"/>
      <c r="P245" s="18"/>
      <c r="Q245" s="25"/>
      <c r="R245" s="18"/>
      <c r="S245" s="18"/>
      <c r="T245" s="18"/>
      <c r="U245" s="25"/>
    </row>
    <row r="246" spans="1:21" ht="13.05" customHeight="1" x14ac:dyDescent="0.25">
      <c r="A246" s="20" t="s">
        <v>467</v>
      </c>
      <c r="B246" s="25"/>
      <c r="C246" s="42"/>
      <c r="D246" s="18"/>
      <c r="E246" s="25"/>
      <c r="F246" s="18"/>
      <c r="G246" s="25"/>
      <c r="H246" s="18"/>
      <c r="I246" s="25"/>
      <c r="J246" s="25"/>
      <c r="K246" s="18"/>
      <c r="L246" s="18"/>
      <c r="M246" s="18"/>
      <c r="N246" s="25"/>
      <c r="O246" s="18"/>
      <c r="P246" s="18"/>
      <c r="Q246" s="25"/>
      <c r="R246" s="18"/>
      <c r="S246" s="18"/>
      <c r="T246" s="18"/>
      <c r="U246" s="25"/>
    </row>
  </sheetData>
  <mergeCells count="10">
    <mergeCell ref="R1:U1"/>
    <mergeCell ref="C2:D2"/>
    <mergeCell ref="K2:N2"/>
    <mergeCell ref="O2:Q2"/>
    <mergeCell ref="J1:Q1"/>
    <mergeCell ref="E2:F2"/>
    <mergeCell ref="C1:F1"/>
    <mergeCell ref="G1:I1"/>
    <mergeCell ref="R2:S2"/>
    <mergeCell ref="T2:U2"/>
  </mergeCells>
  <phoneticPr fontId="3" type="noConversion"/>
  <pageMargins left="0.7" right="0.7" top="0.75" bottom="0.75" header="0.3" footer="0.3"/>
  <pageSetup paperSize="9" orientation="portrait" horizontalDpi="300" verticalDpi="30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C13773-45B8-4456-803A-EE7C74AF7EDE}">
  <dimension ref="A1:U246"/>
  <sheetViews>
    <sheetView workbookViewId="0">
      <pane xSplit="1" ySplit="4" topLeftCell="B13" activePane="bottomRight" state="frozen"/>
      <selection pane="topRight" activeCell="B1" sqref="B1"/>
      <selection pane="bottomLeft" activeCell="A5" sqref="A5"/>
      <selection pane="bottomRight" activeCell="A16" sqref="A16"/>
    </sheetView>
  </sheetViews>
  <sheetFormatPr defaultColWidth="8.88671875" defaultRowHeight="13.05" customHeight="1" x14ac:dyDescent="0.3"/>
  <cols>
    <col min="1" max="1" width="17.33203125" style="5" bestFit="1" customWidth="1"/>
    <col min="2" max="2" width="7.77734375" style="23" bestFit="1" customWidth="1"/>
    <col min="3" max="3" width="31.33203125" style="24" customWidth="1"/>
    <col min="4" max="4" width="18.33203125" style="23" bestFit="1" customWidth="1"/>
    <col min="5" max="5" width="18.77734375" style="23" bestFit="1" customWidth="1"/>
    <col min="6" max="6" width="28.109375" style="23" bestFit="1" customWidth="1"/>
    <col min="7" max="7" width="50.6640625" style="23" customWidth="1"/>
    <col min="8" max="8" width="46.109375" style="23" customWidth="1"/>
    <col min="9" max="9" width="43.21875" style="23" customWidth="1"/>
    <col min="10" max="10" width="44.88671875" style="33" customWidth="1"/>
    <col min="11" max="11" width="28.5546875" style="23" customWidth="1"/>
    <col min="12" max="12" width="32.109375" style="23" customWidth="1"/>
    <col min="13" max="13" width="35.44140625" style="23" customWidth="1"/>
    <col min="14" max="14" width="36.88671875" style="23" customWidth="1"/>
    <col min="15" max="15" width="30" style="23" customWidth="1"/>
    <col min="16" max="17" width="25.6640625" style="23" customWidth="1"/>
    <col min="18" max="18" width="26.77734375" style="33" customWidth="1"/>
    <col min="19" max="19" width="31.33203125" style="33" customWidth="1"/>
    <col min="20" max="20" width="17.109375" style="23" bestFit="1" customWidth="1"/>
    <col min="21" max="21" width="19.33203125" style="23" bestFit="1" customWidth="1"/>
    <col min="22" max="16384" width="8.88671875" style="23"/>
  </cols>
  <sheetData>
    <row r="1" spans="1:21" s="20" customFormat="1" ht="13.05" customHeight="1" thickBot="1" x14ac:dyDescent="0.3">
      <c r="A1" s="19"/>
      <c r="B1" s="30" t="s">
        <v>833</v>
      </c>
      <c r="C1" s="70" t="s">
        <v>653</v>
      </c>
      <c r="D1" s="71"/>
      <c r="E1" s="71"/>
      <c r="F1" s="72"/>
      <c r="G1" s="73" t="s">
        <v>654</v>
      </c>
      <c r="H1" s="74"/>
      <c r="I1" s="74"/>
      <c r="J1" s="70" t="s">
        <v>655</v>
      </c>
      <c r="K1" s="71"/>
      <c r="L1" s="71"/>
      <c r="M1" s="71"/>
      <c r="N1" s="71"/>
      <c r="O1" s="71"/>
      <c r="P1" s="71"/>
      <c r="Q1" s="72"/>
      <c r="R1" s="70" t="s">
        <v>947</v>
      </c>
      <c r="S1" s="71"/>
      <c r="T1" s="71"/>
      <c r="U1" s="71"/>
    </row>
    <row r="2" spans="1:21" s="20" customFormat="1" ht="13.05" customHeight="1" thickTop="1" thickBot="1" x14ac:dyDescent="0.3">
      <c r="A2" s="19"/>
      <c r="B2" s="19"/>
      <c r="C2" s="67" t="s">
        <v>639</v>
      </c>
      <c r="D2" s="69"/>
      <c r="E2" s="67" t="s">
        <v>640</v>
      </c>
      <c r="F2" s="69"/>
      <c r="G2" s="40" t="s">
        <v>642</v>
      </c>
      <c r="H2" s="41" t="s">
        <v>884</v>
      </c>
      <c r="I2" s="19" t="s">
        <v>885</v>
      </c>
      <c r="J2" s="32" t="s">
        <v>644</v>
      </c>
      <c r="K2" s="67" t="s">
        <v>645</v>
      </c>
      <c r="L2" s="68"/>
      <c r="M2" s="68"/>
      <c r="N2" s="69"/>
      <c r="O2" s="67" t="s">
        <v>649</v>
      </c>
      <c r="P2" s="68"/>
      <c r="Q2" s="69"/>
      <c r="R2" s="67" t="s">
        <v>943</v>
      </c>
      <c r="S2" s="68"/>
      <c r="T2" s="67" t="s">
        <v>861</v>
      </c>
      <c r="U2" s="68"/>
    </row>
    <row r="3" spans="1:21" s="21" customFormat="1" ht="13.05" customHeight="1" thickTop="1" thickBot="1" x14ac:dyDescent="0.3">
      <c r="A3" s="19"/>
      <c r="B3" s="19"/>
      <c r="C3" s="19" t="s">
        <v>879</v>
      </c>
      <c r="D3" s="19" t="s">
        <v>874</v>
      </c>
      <c r="E3" s="19" t="s">
        <v>876</v>
      </c>
      <c r="F3" s="19" t="s">
        <v>875</v>
      </c>
      <c r="G3" s="19"/>
      <c r="H3" s="19"/>
      <c r="I3" s="19"/>
      <c r="J3" s="32"/>
      <c r="K3" s="19" t="s">
        <v>646</v>
      </c>
      <c r="L3" s="19" t="s">
        <v>647</v>
      </c>
      <c r="M3" s="19" t="s">
        <v>648</v>
      </c>
      <c r="N3" s="19" t="s">
        <v>670</v>
      </c>
      <c r="O3" s="19" t="s">
        <v>650</v>
      </c>
      <c r="P3" s="19" t="s">
        <v>908</v>
      </c>
      <c r="Q3" s="19" t="s">
        <v>871</v>
      </c>
      <c r="R3" s="19" t="s">
        <v>651</v>
      </c>
      <c r="S3" s="19" t="s">
        <v>636</v>
      </c>
      <c r="T3" s="19" t="s">
        <v>865</v>
      </c>
      <c r="U3" s="19" t="s">
        <v>866</v>
      </c>
    </row>
    <row r="4" spans="1:21" s="9" customFormat="1" ht="13.05" customHeight="1" thickTop="1" x14ac:dyDescent="0.25">
      <c r="A4" s="20" t="s">
        <v>656</v>
      </c>
      <c r="B4" s="9" t="s">
        <v>831</v>
      </c>
      <c r="C4" s="9" t="s">
        <v>707</v>
      </c>
      <c r="D4" s="9" t="s">
        <v>708</v>
      </c>
      <c r="E4" s="9" t="s">
        <v>709</v>
      </c>
      <c r="F4" s="9" t="s">
        <v>710</v>
      </c>
      <c r="G4" s="9" t="s">
        <v>712</v>
      </c>
      <c r="H4" s="9" t="s">
        <v>713</v>
      </c>
      <c r="I4" s="9" t="s">
        <v>714</v>
      </c>
      <c r="J4" s="13" t="s">
        <v>716</v>
      </c>
      <c r="K4" s="9" t="s">
        <v>717</v>
      </c>
      <c r="L4" s="9" t="s">
        <v>718</v>
      </c>
      <c r="M4" s="9" t="s">
        <v>719</v>
      </c>
      <c r="N4" s="9" t="s">
        <v>720</v>
      </c>
      <c r="O4" s="9" t="s">
        <v>721</v>
      </c>
      <c r="P4" s="9" t="s">
        <v>722</v>
      </c>
      <c r="Q4" s="9" t="s">
        <v>873</v>
      </c>
      <c r="R4" s="9" t="s">
        <v>724</v>
      </c>
      <c r="S4" s="9" t="s">
        <v>725</v>
      </c>
      <c r="T4" s="9" t="s">
        <v>951</v>
      </c>
      <c r="U4" s="9" t="s">
        <v>952</v>
      </c>
    </row>
    <row r="5" spans="1:21" ht="13.05" customHeight="1" x14ac:dyDescent="0.25">
      <c r="A5" s="20" t="s">
        <v>347</v>
      </c>
      <c r="B5" s="18"/>
      <c r="C5" s="22"/>
      <c r="D5" s="18"/>
      <c r="E5" s="18"/>
      <c r="F5" s="18"/>
      <c r="G5" s="18"/>
      <c r="H5" s="18"/>
      <c r="I5" s="18"/>
      <c r="J5" s="25"/>
      <c r="K5" s="18"/>
      <c r="L5" s="18"/>
      <c r="M5" s="18"/>
      <c r="N5" s="18"/>
      <c r="O5" s="18"/>
      <c r="P5" s="18"/>
      <c r="Q5" s="18"/>
      <c r="R5" s="25"/>
      <c r="S5" s="25"/>
      <c r="T5" s="18"/>
      <c r="U5" s="18"/>
    </row>
    <row r="6" spans="1:21" ht="13.05" customHeight="1" x14ac:dyDescent="0.25">
      <c r="A6" s="20" t="s">
        <v>348</v>
      </c>
      <c r="B6" s="18"/>
      <c r="C6" s="22"/>
      <c r="D6" s="18"/>
      <c r="E6" s="18"/>
      <c r="F6" s="18"/>
      <c r="G6" s="18"/>
      <c r="H6" s="18"/>
      <c r="I6" s="18"/>
      <c r="J6" s="25"/>
      <c r="K6" s="18"/>
      <c r="L6" s="18"/>
      <c r="M6" s="18"/>
      <c r="N6" s="18"/>
      <c r="O6" s="18"/>
      <c r="P6" s="18"/>
      <c r="Q6" s="18"/>
      <c r="R6" s="25"/>
      <c r="S6" s="25"/>
      <c r="T6" s="18"/>
      <c r="U6" s="18"/>
    </row>
    <row r="7" spans="1:21" ht="13.05" customHeight="1" x14ac:dyDescent="0.25">
      <c r="A7" s="20" t="s">
        <v>349</v>
      </c>
      <c r="B7" s="18"/>
      <c r="C7" s="22"/>
      <c r="D7" s="18"/>
      <c r="E7" s="18"/>
      <c r="F7" s="18"/>
      <c r="G7" s="18"/>
      <c r="H7" s="18"/>
      <c r="I7" s="18"/>
      <c r="J7" s="25"/>
      <c r="K7" s="18"/>
      <c r="L7" s="18"/>
      <c r="M7" s="18"/>
      <c r="N7" s="18"/>
      <c r="O7" s="18"/>
      <c r="P7" s="18"/>
      <c r="Q7" s="18"/>
      <c r="R7" s="25"/>
      <c r="S7" s="25"/>
      <c r="T7" s="18"/>
      <c r="U7" s="18"/>
    </row>
    <row r="8" spans="1:21" ht="13.05" customHeight="1" x14ac:dyDescent="0.25">
      <c r="A8" s="20" t="s">
        <v>350</v>
      </c>
      <c r="B8" s="18"/>
      <c r="C8" s="22"/>
      <c r="D8" s="18"/>
      <c r="E8" s="18"/>
      <c r="F8" s="18"/>
      <c r="G8" s="18"/>
      <c r="H8" s="18"/>
      <c r="I8" s="18"/>
      <c r="J8" s="25"/>
      <c r="K8" s="18"/>
      <c r="L8" s="18"/>
      <c r="M8" s="18"/>
      <c r="N8" s="18"/>
      <c r="O8" s="18"/>
      <c r="P8" s="18"/>
      <c r="Q8" s="18"/>
      <c r="R8" s="25"/>
      <c r="S8" s="25"/>
      <c r="T8" s="18"/>
      <c r="U8" s="18"/>
    </row>
    <row r="9" spans="1:21" ht="13.05" customHeight="1" x14ac:dyDescent="0.25">
      <c r="A9" s="20" t="s">
        <v>387</v>
      </c>
      <c r="B9" s="18"/>
      <c r="C9" s="22"/>
      <c r="D9" s="18"/>
      <c r="E9" s="18"/>
      <c r="F9" s="18"/>
      <c r="G9" s="18"/>
      <c r="H9" s="18"/>
      <c r="I9" s="18"/>
      <c r="J9" s="25"/>
      <c r="K9" s="18"/>
      <c r="L9" s="18"/>
      <c r="M9" s="18"/>
      <c r="N9" s="18"/>
      <c r="O9" s="18"/>
      <c r="P9" s="18"/>
      <c r="Q9" s="18"/>
      <c r="R9" s="25"/>
      <c r="S9" s="25"/>
      <c r="T9" s="18"/>
      <c r="U9" s="18"/>
    </row>
    <row r="10" spans="1:21" ht="13.05" customHeight="1" x14ac:dyDescent="0.25">
      <c r="A10" s="20" t="s">
        <v>388</v>
      </c>
      <c r="B10" s="18"/>
      <c r="C10" s="22"/>
      <c r="D10" s="18"/>
      <c r="E10" s="18"/>
      <c r="F10" s="18"/>
      <c r="G10" s="18"/>
      <c r="H10" s="18"/>
      <c r="I10" s="18"/>
      <c r="J10" s="25"/>
      <c r="K10" s="18"/>
      <c r="L10" s="18"/>
      <c r="M10" s="18"/>
      <c r="N10" s="18"/>
      <c r="O10" s="18"/>
      <c r="P10" s="18"/>
      <c r="Q10" s="18"/>
      <c r="R10" s="25"/>
      <c r="S10" s="25"/>
      <c r="T10" s="18"/>
      <c r="U10" s="18"/>
    </row>
    <row r="11" spans="1:21" ht="13.05" customHeight="1" x14ac:dyDescent="0.25">
      <c r="A11" s="20" t="s">
        <v>389</v>
      </c>
      <c r="B11" s="18"/>
      <c r="C11" s="22"/>
      <c r="D11" s="18"/>
      <c r="E11" s="18"/>
      <c r="F11" s="18"/>
      <c r="G11" s="18"/>
      <c r="H11" s="18"/>
      <c r="I11" s="18"/>
      <c r="J11" s="25"/>
      <c r="K11" s="18"/>
      <c r="L11" s="18"/>
      <c r="M11" s="18"/>
      <c r="N11" s="18"/>
      <c r="O11" s="18"/>
      <c r="P11" s="18"/>
      <c r="Q11" s="18"/>
      <c r="R11" s="25"/>
      <c r="S11" s="25"/>
      <c r="T11" s="18"/>
      <c r="U11" s="18"/>
    </row>
    <row r="12" spans="1:21" ht="13.05" customHeight="1" x14ac:dyDescent="0.25">
      <c r="A12" s="20" t="s">
        <v>390</v>
      </c>
      <c r="B12" s="18"/>
      <c r="C12" s="22"/>
      <c r="D12" s="18"/>
      <c r="E12" s="18"/>
      <c r="F12" s="18"/>
      <c r="G12" s="18"/>
      <c r="H12" s="18"/>
      <c r="I12" s="18"/>
      <c r="J12" s="25"/>
      <c r="K12" s="18"/>
      <c r="L12" s="18"/>
      <c r="M12" s="18"/>
      <c r="N12" s="18"/>
      <c r="O12" s="18"/>
      <c r="P12" s="18"/>
      <c r="Q12" s="18"/>
      <c r="R12" s="25"/>
      <c r="S12" s="25"/>
      <c r="T12" s="18"/>
      <c r="U12" s="18"/>
    </row>
    <row r="13" spans="1:21" ht="298.2" x14ac:dyDescent="0.25">
      <c r="A13" s="20" t="s">
        <v>483</v>
      </c>
      <c r="B13" s="18"/>
      <c r="C13" s="22"/>
      <c r="D13" s="18"/>
      <c r="E13" s="18"/>
      <c r="F13" s="18"/>
      <c r="G13" s="18"/>
      <c r="H13" s="18"/>
      <c r="I13" s="18"/>
      <c r="J13" s="25"/>
      <c r="K13" s="18"/>
      <c r="L13" s="18"/>
      <c r="M13" s="18"/>
      <c r="N13" s="18"/>
      <c r="O13" s="18"/>
      <c r="P13" s="18"/>
      <c r="Q13" s="18"/>
      <c r="R13" s="25"/>
      <c r="S13" s="25" t="s">
        <v>799</v>
      </c>
      <c r="T13" s="18"/>
      <c r="U13" s="18"/>
    </row>
    <row r="14" spans="1:21" ht="13.05" customHeight="1" x14ac:dyDescent="0.25">
      <c r="A14" s="20" t="s">
        <v>391</v>
      </c>
      <c r="B14" s="18"/>
      <c r="C14" s="22"/>
      <c r="D14" s="18"/>
      <c r="E14" s="18"/>
      <c r="F14" s="18"/>
      <c r="G14" s="18"/>
      <c r="H14" s="18"/>
      <c r="I14" s="18"/>
      <c r="J14" s="25"/>
      <c r="K14" s="18"/>
      <c r="L14" s="18"/>
      <c r="M14" s="18"/>
      <c r="N14" s="18"/>
      <c r="O14" s="18"/>
      <c r="P14" s="18"/>
      <c r="Q14" s="18"/>
      <c r="R14" s="25"/>
      <c r="S14" s="25"/>
      <c r="T14" s="18"/>
      <c r="U14" s="18"/>
    </row>
    <row r="15" spans="1:21" ht="13.05" customHeight="1" x14ac:dyDescent="0.25">
      <c r="A15" s="20" t="s">
        <v>392</v>
      </c>
      <c r="B15" s="18"/>
      <c r="C15" s="22"/>
      <c r="D15" s="18"/>
      <c r="E15" s="18"/>
      <c r="F15" s="18"/>
      <c r="G15" s="18"/>
      <c r="H15" s="18"/>
      <c r="I15" s="18"/>
      <c r="J15" s="25"/>
      <c r="K15" s="18"/>
      <c r="L15" s="18"/>
      <c r="M15" s="18"/>
      <c r="N15" s="18"/>
      <c r="O15" s="18"/>
      <c r="P15" s="18"/>
      <c r="Q15" s="18"/>
      <c r="R15" s="25"/>
      <c r="S15" s="25"/>
      <c r="T15" s="18"/>
      <c r="U15" s="18"/>
    </row>
    <row r="16" spans="1:21" ht="96.6" x14ac:dyDescent="0.25">
      <c r="A16" s="20" t="s">
        <v>971</v>
      </c>
      <c r="B16" s="18"/>
      <c r="C16" s="22"/>
      <c r="D16" s="18"/>
      <c r="E16" s="18"/>
      <c r="F16" s="18"/>
      <c r="G16" s="18"/>
      <c r="H16" s="18"/>
      <c r="I16" s="18"/>
      <c r="J16" s="25"/>
      <c r="K16" s="18"/>
      <c r="L16" s="25" t="s">
        <v>792</v>
      </c>
      <c r="M16" s="18"/>
      <c r="N16" s="18"/>
      <c r="O16" s="18"/>
      <c r="P16" s="18"/>
      <c r="Q16" s="18"/>
      <c r="R16" s="25"/>
      <c r="S16" s="25"/>
      <c r="T16" s="18"/>
      <c r="U16" s="18"/>
    </row>
    <row r="17" spans="1:21" ht="96.6" x14ac:dyDescent="0.25">
      <c r="A17" s="20" t="s">
        <v>973</v>
      </c>
      <c r="B17" s="18"/>
      <c r="C17" s="22"/>
      <c r="D17" s="18"/>
      <c r="E17" s="18"/>
      <c r="F17" s="18"/>
      <c r="G17" s="18"/>
      <c r="H17" s="18"/>
      <c r="I17" s="18"/>
      <c r="J17" s="25"/>
      <c r="K17" s="18"/>
      <c r="L17" s="25" t="s">
        <v>792</v>
      </c>
      <c r="M17" s="18"/>
      <c r="N17" s="18"/>
      <c r="O17" s="18"/>
      <c r="P17" s="18"/>
      <c r="Q17" s="18"/>
      <c r="R17" s="25"/>
      <c r="S17" s="25"/>
      <c r="T17" s="18"/>
      <c r="U17" s="18"/>
    </row>
    <row r="18" spans="1:21" ht="96.6" x14ac:dyDescent="0.25">
      <c r="A18" s="20" t="s">
        <v>974</v>
      </c>
      <c r="B18" s="18"/>
      <c r="C18" s="22"/>
      <c r="D18" s="18"/>
      <c r="E18" s="18"/>
      <c r="F18" s="18"/>
      <c r="G18" s="18"/>
      <c r="H18" s="18"/>
      <c r="I18" s="18"/>
      <c r="J18" s="25"/>
      <c r="K18" s="18"/>
      <c r="L18" s="25" t="s">
        <v>792</v>
      </c>
      <c r="M18" s="18"/>
      <c r="N18" s="18"/>
      <c r="O18" s="18"/>
      <c r="P18" s="18"/>
      <c r="Q18" s="18"/>
      <c r="R18" s="25"/>
      <c r="S18" s="25"/>
      <c r="T18" s="18"/>
      <c r="U18" s="18"/>
    </row>
    <row r="19" spans="1:21" ht="96.6" x14ac:dyDescent="0.25">
      <c r="A19" s="20" t="s">
        <v>975</v>
      </c>
      <c r="B19" s="18"/>
      <c r="C19" s="22"/>
      <c r="D19" s="18"/>
      <c r="E19" s="18"/>
      <c r="F19" s="18"/>
      <c r="G19" s="18"/>
      <c r="H19" s="18"/>
      <c r="I19" s="18"/>
      <c r="J19" s="25"/>
      <c r="K19" s="18"/>
      <c r="L19" s="25" t="s">
        <v>792</v>
      </c>
      <c r="M19" s="18"/>
      <c r="N19" s="18"/>
      <c r="O19" s="18"/>
      <c r="P19" s="18"/>
      <c r="Q19" s="18"/>
      <c r="R19" s="25"/>
      <c r="S19" s="25"/>
      <c r="T19" s="18"/>
      <c r="U19" s="18"/>
    </row>
    <row r="20" spans="1:21" ht="96.6" x14ac:dyDescent="0.25">
      <c r="A20" s="20" t="s">
        <v>976</v>
      </c>
      <c r="B20" s="18"/>
      <c r="C20" s="22"/>
      <c r="D20" s="18"/>
      <c r="E20" s="18"/>
      <c r="F20" s="18"/>
      <c r="G20" s="18"/>
      <c r="H20" s="18"/>
      <c r="I20" s="18"/>
      <c r="J20" s="25"/>
      <c r="K20" s="18"/>
      <c r="L20" s="25" t="s">
        <v>792</v>
      </c>
      <c r="M20" s="18"/>
      <c r="N20" s="18"/>
      <c r="O20" s="18"/>
      <c r="P20" s="18"/>
      <c r="Q20" s="18"/>
      <c r="R20" s="25"/>
      <c r="S20" s="25"/>
      <c r="T20" s="18"/>
      <c r="U20" s="18"/>
    </row>
    <row r="21" spans="1:21" ht="13.05" customHeight="1" x14ac:dyDescent="0.25">
      <c r="A21" s="20" t="s">
        <v>351</v>
      </c>
      <c r="B21" s="18"/>
      <c r="C21" s="22"/>
      <c r="D21" s="18"/>
      <c r="E21" s="18"/>
      <c r="F21" s="18"/>
      <c r="G21" s="18"/>
      <c r="H21" s="18"/>
      <c r="I21" s="18"/>
      <c r="J21" s="25"/>
      <c r="K21" s="18"/>
      <c r="L21" s="18"/>
      <c r="M21" s="18"/>
      <c r="N21" s="18"/>
      <c r="O21" s="18"/>
      <c r="P21" s="18"/>
      <c r="Q21" s="18"/>
      <c r="R21" s="25"/>
      <c r="S21" s="25"/>
      <c r="T21" s="18"/>
      <c r="U21" s="18"/>
    </row>
    <row r="22" spans="1:21" ht="13.05" customHeight="1" x14ac:dyDescent="0.25">
      <c r="A22" s="20" t="s">
        <v>977</v>
      </c>
      <c r="B22" s="18"/>
      <c r="C22" s="22"/>
      <c r="D22" s="18"/>
      <c r="E22" s="18"/>
      <c r="F22" s="18"/>
      <c r="G22" s="18"/>
      <c r="H22" s="18"/>
      <c r="I22" s="18"/>
      <c r="J22" s="25"/>
      <c r="K22" s="18"/>
      <c r="L22" s="18"/>
      <c r="M22" s="18"/>
      <c r="N22" s="18"/>
      <c r="O22" s="18"/>
      <c r="P22" s="18"/>
      <c r="Q22" s="18"/>
      <c r="R22" s="25"/>
      <c r="S22" s="25"/>
      <c r="T22" s="18"/>
      <c r="U22" s="18"/>
    </row>
    <row r="23" spans="1:21" ht="13.05" customHeight="1" x14ac:dyDescent="0.25">
      <c r="A23" s="20" t="s">
        <v>978</v>
      </c>
      <c r="B23" s="18"/>
      <c r="C23" s="22"/>
      <c r="D23" s="18"/>
      <c r="E23" s="18"/>
      <c r="F23" s="18"/>
      <c r="G23" s="18"/>
      <c r="H23" s="18"/>
      <c r="I23" s="18"/>
      <c r="J23" s="25"/>
      <c r="K23" s="18"/>
      <c r="L23" s="18"/>
      <c r="M23" s="18"/>
      <c r="N23" s="18"/>
      <c r="O23" s="18"/>
      <c r="P23" s="18"/>
      <c r="Q23" s="18"/>
      <c r="R23" s="25"/>
      <c r="S23" s="25"/>
      <c r="T23" s="18"/>
      <c r="U23" s="18"/>
    </row>
    <row r="24" spans="1:21" ht="154.19999999999999" x14ac:dyDescent="0.25">
      <c r="A24" s="20" t="s">
        <v>497</v>
      </c>
      <c r="B24" s="18"/>
      <c r="C24" s="22"/>
      <c r="D24" s="18"/>
      <c r="E24" s="18"/>
      <c r="F24" s="18"/>
      <c r="G24" s="18"/>
      <c r="H24" s="18"/>
      <c r="I24" s="18"/>
      <c r="J24" s="25"/>
      <c r="K24" s="18"/>
      <c r="L24" s="18"/>
      <c r="M24" s="18"/>
      <c r="N24" s="18"/>
      <c r="O24" s="18"/>
      <c r="P24" s="18"/>
      <c r="Q24" s="18"/>
      <c r="R24" s="25"/>
      <c r="S24" s="25" t="s">
        <v>814</v>
      </c>
      <c r="T24" s="18"/>
      <c r="U24" s="18"/>
    </row>
    <row r="25" spans="1:21" ht="13.05" customHeight="1" x14ac:dyDescent="0.25">
      <c r="A25" s="20" t="s">
        <v>352</v>
      </c>
      <c r="B25" s="18"/>
      <c r="C25" s="22"/>
      <c r="D25" s="18"/>
      <c r="E25" s="18"/>
      <c r="F25" s="18"/>
      <c r="G25" s="18"/>
      <c r="H25" s="18"/>
      <c r="I25" s="18"/>
      <c r="J25" s="25"/>
      <c r="K25" s="18"/>
      <c r="L25" s="18"/>
      <c r="M25" s="18"/>
      <c r="N25" s="18"/>
      <c r="O25" s="18"/>
      <c r="P25" s="18"/>
      <c r="Q25" s="18"/>
      <c r="R25" s="25"/>
      <c r="S25" s="25"/>
      <c r="T25" s="18"/>
      <c r="U25" s="18"/>
    </row>
    <row r="26" spans="1:21" ht="13.05" customHeight="1" x14ac:dyDescent="0.25">
      <c r="A26" s="20" t="s">
        <v>353</v>
      </c>
      <c r="B26" s="18"/>
      <c r="C26" s="22"/>
      <c r="D26" s="18"/>
      <c r="E26" s="18"/>
      <c r="F26" s="18"/>
      <c r="G26" s="18"/>
      <c r="H26" s="18"/>
      <c r="I26" s="18"/>
      <c r="J26" s="25"/>
      <c r="K26" s="18"/>
      <c r="L26" s="18"/>
      <c r="M26" s="18"/>
      <c r="N26" s="18"/>
      <c r="O26" s="18"/>
      <c r="P26" s="18"/>
      <c r="Q26" s="18"/>
      <c r="R26" s="25"/>
      <c r="S26" s="25"/>
      <c r="T26" s="18"/>
      <c r="U26" s="18"/>
    </row>
    <row r="27" spans="1:21" ht="144.6" x14ac:dyDescent="0.25">
      <c r="A27" s="20" t="s">
        <v>498</v>
      </c>
      <c r="B27" s="18"/>
      <c r="C27" s="22"/>
      <c r="D27" s="18"/>
      <c r="E27" s="18"/>
      <c r="F27" s="18"/>
      <c r="G27" s="18"/>
      <c r="H27" s="18"/>
      <c r="I27" s="18"/>
      <c r="J27" s="25"/>
      <c r="K27" s="18"/>
      <c r="L27" s="18"/>
      <c r="M27" s="18"/>
      <c r="N27" s="18"/>
      <c r="O27" s="18"/>
      <c r="P27" s="18"/>
      <c r="Q27" s="18"/>
      <c r="R27" s="25"/>
      <c r="S27" s="25" t="s">
        <v>815</v>
      </c>
      <c r="T27" s="18"/>
      <c r="U27" s="18"/>
    </row>
    <row r="28" spans="1:21" ht="307.8" x14ac:dyDescent="0.25">
      <c r="A28" s="20" t="s">
        <v>484</v>
      </c>
      <c r="B28" s="18"/>
      <c r="C28" s="22"/>
      <c r="D28" s="18"/>
      <c r="E28" s="18"/>
      <c r="F28" s="18"/>
      <c r="G28" s="18"/>
      <c r="H28" s="18"/>
      <c r="I28" s="18"/>
      <c r="J28" s="25"/>
      <c r="K28" s="18"/>
      <c r="L28" s="18"/>
      <c r="M28" s="18"/>
      <c r="N28" s="18"/>
      <c r="O28" s="18"/>
      <c r="P28" s="18"/>
      <c r="Q28" s="18"/>
      <c r="R28" s="25"/>
      <c r="S28" s="25" t="s">
        <v>801</v>
      </c>
      <c r="T28" s="18"/>
      <c r="U28" s="18"/>
    </row>
    <row r="29" spans="1:21" ht="13.05" customHeight="1" x14ac:dyDescent="0.25">
      <c r="A29" s="20" t="s">
        <v>416</v>
      </c>
      <c r="B29" s="18"/>
      <c r="C29" s="22"/>
      <c r="D29" s="18"/>
      <c r="E29" s="18"/>
      <c r="F29" s="18"/>
      <c r="G29" s="18"/>
      <c r="H29" s="18"/>
      <c r="I29" s="18"/>
      <c r="J29" s="25"/>
      <c r="K29" s="18"/>
      <c r="L29" s="18"/>
      <c r="M29" s="18"/>
      <c r="N29" s="18"/>
      <c r="O29" s="18"/>
      <c r="P29" s="18"/>
      <c r="Q29" s="18"/>
      <c r="R29" s="25"/>
      <c r="S29" s="25"/>
      <c r="T29" s="18"/>
      <c r="U29" s="18"/>
    </row>
    <row r="30" spans="1:21" ht="13.05" customHeight="1" x14ac:dyDescent="0.25">
      <c r="A30" s="20" t="s">
        <v>417</v>
      </c>
      <c r="B30" s="18"/>
      <c r="C30" s="22"/>
      <c r="D30" s="18"/>
      <c r="E30" s="18"/>
      <c r="F30" s="18"/>
      <c r="G30" s="18"/>
      <c r="H30" s="18"/>
      <c r="I30" s="18"/>
      <c r="J30" s="25"/>
      <c r="K30" s="18"/>
      <c r="L30" s="18"/>
      <c r="M30" s="18"/>
      <c r="N30" s="18"/>
      <c r="O30" s="18"/>
      <c r="P30" s="18"/>
      <c r="Q30" s="18"/>
      <c r="R30" s="25"/>
      <c r="S30" s="25"/>
      <c r="T30" s="18"/>
      <c r="U30" s="18"/>
    </row>
    <row r="31" spans="1:21" ht="13.05" customHeight="1" x14ac:dyDescent="0.25">
      <c r="A31" s="20" t="s">
        <v>418</v>
      </c>
      <c r="B31" s="18"/>
      <c r="C31" s="22"/>
      <c r="D31" s="18"/>
      <c r="E31" s="18"/>
      <c r="F31" s="18"/>
      <c r="G31" s="18"/>
      <c r="H31" s="18"/>
      <c r="I31" s="18"/>
      <c r="J31" s="25"/>
      <c r="K31" s="18"/>
      <c r="L31" s="18"/>
      <c r="M31" s="18"/>
      <c r="N31" s="18"/>
      <c r="O31" s="18"/>
      <c r="P31" s="18"/>
      <c r="Q31" s="18"/>
      <c r="R31" s="25"/>
      <c r="S31" s="25"/>
      <c r="T31" s="18"/>
      <c r="U31" s="18"/>
    </row>
    <row r="32" spans="1:21" ht="13.05" customHeight="1" x14ac:dyDescent="0.25">
      <c r="A32" s="20" t="s">
        <v>979</v>
      </c>
      <c r="B32" s="18"/>
      <c r="C32" s="22"/>
      <c r="D32" s="18"/>
      <c r="E32" s="18"/>
      <c r="F32" s="18"/>
      <c r="G32" s="18"/>
      <c r="H32" s="18"/>
      <c r="I32" s="18"/>
      <c r="J32" s="25"/>
      <c r="K32" s="18"/>
      <c r="L32" s="18"/>
      <c r="M32" s="18"/>
      <c r="N32" s="18"/>
      <c r="O32" s="18"/>
      <c r="P32" s="18"/>
      <c r="Q32" s="18"/>
      <c r="R32" s="25"/>
      <c r="S32" s="25"/>
      <c r="T32" s="18"/>
      <c r="U32" s="18"/>
    </row>
    <row r="33" spans="1:21" ht="13.05" customHeight="1" x14ac:dyDescent="0.25">
      <c r="A33" s="20" t="s">
        <v>980</v>
      </c>
      <c r="B33" s="18"/>
      <c r="C33" s="22"/>
      <c r="D33" s="18"/>
      <c r="E33" s="18"/>
      <c r="F33" s="18"/>
      <c r="G33" s="18"/>
      <c r="H33" s="18"/>
      <c r="I33" s="18"/>
      <c r="J33" s="25"/>
      <c r="K33" s="18"/>
      <c r="L33" s="18"/>
      <c r="M33" s="18"/>
      <c r="N33" s="18"/>
      <c r="O33" s="18"/>
      <c r="P33" s="18"/>
      <c r="Q33" s="18"/>
      <c r="R33" s="25"/>
      <c r="S33" s="25"/>
      <c r="T33" s="18"/>
      <c r="U33" s="18"/>
    </row>
    <row r="34" spans="1:21" ht="13.05" customHeight="1" x14ac:dyDescent="0.25">
      <c r="A34" s="20" t="s">
        <v>981</v>
      </c>
      <c r="B34" s="18"/>
      <c r="C34" s="22"/>
      <c r="D34" s="18"/>
      <c r="E34" s="18"/>
      <c r="F34" s="18"/>
      <c r="G34" s="18"/>
      <c r="H34" s="18"/>
      <c r="I34" s="18"/>
      <c r="J34" s="25"/>
      <c r="K34" s="18"/>
      <c r="L34" s="18"/>
      <c r="M34" s="18"/>
      <c r="N34" s="18"/>
      <c r="O34" s="18"/>
      <c r="P34" s="18"/>
      <c r="Q34" s="18"/>
      <c r="R34" s="25"/>
      <c r="S34" s="25"/>
      <c r="T34" s="18"/>
      <c r="U34" s="18"/>
    </row>
    <row r="35" spans="1:21" ht="144.6" x14ac:dyDescent="0.25">
      <c r="A35" s="20" t="s">
        <v>499</v>
      </c>
      <c r="B35" s="18"/>
      <c r="C35" s="22"/>
      <c r="D35" s="18"/>
      <c r="E35" s="18"/>
      <c r="F35" s="18"/>
      <c r="G35" s="18"/>
      <c r="H35" s="18"/>
      <c r="I35" s="18"/>
      <c r="J35" s="25"/>
      <c r="K35" s="18"/>
      <c r="L35" s="18"/>
      <c r="M35" s="18"/>
      <c r="N35" s="18"/>
      <c r="O35" s="18"/>
      <c r="P35" s="18"/>
      <c r="Q35" s="18"/>
      <c r="R35" s="25"/>
      <c r="S35" s="25" t="s">
        <v>815</v>
      </c>
      <c r="T35" s="18"/>
      <c r="U35" s="18"/>
    </row>
    <row r="36" spans="1:21" ht="13.05" customHeight="1" x14ac:dyDescent="0.25">
      <c r="A36" s="20" t="s">
        <v>419</v>
      </c>
      <c r="B36" s="18"/>
      <c r="C36" s="22"/>
      <c r="D36" s="18"/>
      <c r="E36" s="18"/>
      <c r="F36" s="18"/>
      <c r="G36" s="18"/>
      <c r="H36" s="18"/>
      <c r="I36" s="18"/>
      <c r="J36" s="25"/>
      <c r="K36" s="18"/>
      <c r="L36" s="18"/>
      <c r="M36" s="18"/>
      <c r="N36" s="18"/>
      <c r="O36" s="18"/>
      <c r="P36" s="18"/>
      <c r="Q36" s="18"/>
      <c r="R36" s="25"/>
      <c r="S36" s="25"/>
      <c r="T36" s="18"/>
      <c r="U36" s="18"/>
    </row>
    <row r="37" spans="1:21" ht="13.05" customHeight="1" x14ac:dyDescent="0.25">
      <c r="A37" s="20" t="s">
        <v>421</v>
      </c>
      <c r="B37" s="18"/>
      <c r="C37" s="22"/>
      <c r="D37" s="18"/>
      <c r="E37" s="18"/>
      <c r="F37" s="18"/>
      <c r="G37" s="18"/>
      <c r="H37" s="18"/>
      <c r="I37" s="18"/>
      <c r="J37" s="25"/>
      <c r="K37" s="18"/>
      <c r="L37" s="18"/>
      <c r="M37" s="18"/>
      <c r="N37" s="18"/>
      <c r="O37" s="18"/>
      <c r="P37" s="18"/>
      <c r="Q37" s="18"/>
      <c r="R37" s="25"/>
      <c r="S37" s="25"/>
      <c r="T37" s="18"/>
      <c r="U37" s="18"/>
    </row>
    <row r="38" spans="1:21" ht="13.05" customHeight="1" x14ac:dyDescent="0.25">
      <c r="A38" s="20" t="s">
        <v>422</v>
      </c>
      <c r="B38" s="18"/>
      <c r="C38" s="22"/>
      <c r="D38" s="18"/>
      <c r="E38" s="18"/>
      <c r="F38" s="18"/>
      <c r="G38" s="18"/>
      <c r="H38" s="18"/>
      <c r="I38" s="18"/>
      <c r="J38" s="25"/>
      <c r="K38" s="18"/>
      <c r="L38" s="18"/>
      <c r="M38" s="18"/>
      <c r="N38" s="18"/>
      <c r="O38" s="18"/>
      <c r="P38" s="18"/>
      <c r="Q38" s="18"/>
      <c r="R38" s="25"/>
      <c r="S38" s="25"/>
      <c r="T38" s="18"/>
      <c r="U38" s="18"/>
    </row>
    <row r="39" spans="1:21" ht="13.05" customHeight="1" x14ac:dyDescent="0.25">
      <c r="A39" s="20" t="s">
        <v>423</v>
      </c>
      <c r="B39" s="18"/>
      <c r="C39" s="22"/>
      <c r="D39" s="18"/>
      <c r="E39" s="18"/>
      <c r="F39" s="18"/>
      <c r="G39" s="18"/>
      <c r="H39" s="18"/>
      <c r="I39" s="18"/>
      <c r="J39" s="25"/>
      <c r="K39" s="18"/>
      <c r="L39" s="18"/>
      <c r="M39" s="18"/>
      <c r="N39" s="18"/>
      <c r="O39" s="18"/>
      <c r="P39" s="18"/>
      <c r="Q39" s="18"/>
      <c r="R39" s="25"/>
      <c r="S39" s="25"/>
      <c r="T39" s="18"/>
      <c r="U39" s="18"/>
    </row>
    <row r="40" spans="1:21" ht="13.05" customHeight="1" x14ac:dyDescent="0.25">
      <c r="A40" s="20" t="s">
        <v>424</v>
      </c>
      <c r="B40" s="18"/>
      <c r="C40" s="22"/>
      <c r="D40" s="18"/>
      <c r="E40" s="18"/>
      <c r="F40" s="18"/>
      <c r="G40" s="18"/>
      <c r="H40" s="18"/>
      <c r="I40" s="18"/>
      <c r="J40" s="25"/>
      <c r="K40" s="18"/>
      <c r="L40" s="18"/>
      <c r="M40" s="18"/>
      <c r="N40" s="18"/>
      <c r="O40" s="18"/>
      <c r="P40" s="18"/>
      <c r="Q40" s="18"/>
      <c r="R40" s="25"/>
      <c r="S40" s="25"/>
      <c r="T40" s="18"/>
      <c r="U40" s="18"/>
    </row>
    <row r="41" spans="1:21" ht="13.05" customHeight="1" x14ac:dyDescent="0.25">
      <c r="A41" s="20" t="s">
        <v>420</v>
      </c>
      <c r="B41" s="18"/>
      <c r="C41" s="22"/>
      <c r="D41" s="18"/>
      <c r="E41" s="18"/>
      <c r="F41" s="18"/>
      <c r="G41" s="18"/>
      <c r="H41" s="18"/>
      <c r="I41" s="18"/>
      <c r="J41" s="25"/>
      <c r="K41" s="18"/>
      <c r="L41" s="18"/>
      <c r="M41" s="18"/>
      <c r="N41" s="18"/>
      <c r="O41" s="18"/>
      <c r="P41" s="18"/>
      <c r="Q41" s="18"/>
      <c r="R41" s="25"/>
      <c r="S41" s="25"/>
      <c r="T41" s="18"/>
      <c r="U41" s="18"/>
    </row>
    <row r="42" spans="1:21" ht="67.8" x14ac:dyDescent="0.25">
      <c r="A42" s="20" t="s">
        <v>500</v>
      </c>
      <c r="B42" s="18"/>
      <c r="C42" s="22"/>
      <c r="D42" s="18"/>
      <c r="E42" s="18"/>
      <c r="F42" s="18"/>
      <c r="G42" s="18"/>
      <c r="H42" s="18"/>
      <c r="I42" s="18"/>
      <c r="J42" s="25" t="s">
        <v>839</v>
      </c>
      <c r="K42" s="25" t="s">
        <v>839</v>
      </c>
      <c r="L42" s="18"/>
      <c r="M42" s="18"/>
      <c r="N42" s="18"/>
      <c r="O42" s="25" t="s">
        <v>839</v>
      </c>
      <c r="P42" s="18"/>
      <c r="Q42" s="25" t="s">
        <v>839</v>
      </c>
      <c r="R42" s="25"/>
      <c r="S42" s="25" t="s">
        <v>834</v>
      </c>
      <c r="T42" s="18"/>
      <c r="U42" s="18"/>
    </row>
    <row r="43" spans="1:21" ht="144.6" x14ac:dyDescent="0.25">
      <c r="A43" s="20" t="s">
        <v>503</v>
      </c>
      <c r="B43" s="18"/>
      <c r="C43" s="22"/>
      <c r="D43" s="18"/>
      <c r="E43" s="18"/>
      <c r="F43" s="18"/>
      <c r="G43" s="18"/>
      <c r="H43" s="18"/>
      <c r="I43" s="18"/>
      <c r="J43" s="25"/>
      <c r="K43" s="18"/>
      <c r="L43" s="18"/>
      <c r="M43" s="18"/>
      <c r="N43" s="18"/>
      <c r="O43" s="18"/>
      <c r="P43" s="18"/>
      <c r="Q43" s="18"/>
      <c r="R43" s="25"/>
      <c r="S43" s="25" t="s">
        <v>815</v>
      </c>
      <c r="T43" s="18"/>
      <c r="U43" s="18"/>
    </row>
    <row r="44" spans="1:21" ht="221.4" x14ac:dyDescent="0.25">
      <c r="A44" s="20" t="s">
        <v>393</v>
      </c>
      <c r="B44" s="18"/>
      <c r="C44" s="22"/>
      <c r="D44" s="18"/>
      <c r="E44" s="18"/>
      <c r="F44" s="18"/>
      <c r="G44" s="18"/>
      <c r="H44" s="18"/>
      <c r="I44" s="18"/>
      <c r="J44" s="25"/>
      <c r="K44" s="18"/>
      <c r="L44" s="18"/>
      <c r="M44" s="18"/>
      <c r="N44" s="18"/>
      <c r="O44" s="18"/>
      <c r="P44" s="18"/>
      <c r="Q44" s="18"/>
      <c r="R44" s="25" t="s">
        <v>749</v>
      </c>
      <c r="S44" s="25" t="s">
        <v>749</v>
      </c>
      <c r="T44" s="18"/>
      <c r="U44" s="18"/>
    </row>
    <row r="45" spans="1:21" ht="13.05" customHeight="1" x14ac:dyDescent="0.25">
      <c r="A45" s="20" t="s">
        <v>982</v>
      </c>
      <c r="B45" s="18"/>
      <c r="C45" s="22"/>
      <c r="D45" s="18"/>
      <c r="E45" s="18"/>
      <c r="F45" s="18"/>
      <c r="G45" s="18"/>
      <c r="H45" s="18"/>
      <c r="I45" s="18"/>
      <c r="J45" s="25"/>
      <c r="K45" s="18"/>
      <c r="L45" s="18"/>
      <c r="M45" s="18"/>
      <c r="N45" s="18"/>
      <c r="O45" s="18"/>
      <c r="P45" s="18"/>
      <c r="Q45" s="18"/>
      <c r="R45" s="25"/>
      <c r="S45" s="25"/>
      <c r="T45" s="18"/>
      <c r="U45" s="18"/>
    </row>
    <row r="46" spans="1:21" ht="13.05" customHeight="1" x14ac:dyDescent="0.25">
      <c r="A46" s="20" t="s">
        <v>983</v>
      </c>
      <c r="B46" s="18"/>
      <c r="C46" s="22"/>
      <c r="D46" s="18"/>
      <c r="E46" s="18"/>
      <c r="F46" s="18"/>
      <c r="G46" s="18"/>
      <c r="H46" s="18"/>
      <c r="I46" s="18"/>
      <c r="J46" s="25"/>
      <c r="K46" s="18"/>
      <c r="L46" s="18"/>
      <c r="M46" s="18"/>
      <c r="N46" s="18"/>
      <c r="O46" s="18"/>
      <c r="P46" s="18"/>
      <c r="Q46" s="18"/>
      <c r="R46" s="25"/>
      <c r="S46" s="25"/>
      <c r="T46" s="18"/>
      <c r="U46" s="18"/>
    </row>
    <row r="47" spans="1:21" ht="13.05" customHeight="1" x14ac:dyDescent="0.25">
      <c r="A47" s="20" t="s">
        <v>984</v>
      </c>
      <c r="B47" s="18"/>
      <c r="C47" s="22"/>
      <c r="D47" s="18"/>
      <c r="E47" s="18"/>
      <c r="F47" s="18"/>
      <c r="G47" s="18"/>
      <c r="H47" s="18"/>
      <c r="I47" s="18"/>
      <c r="J47" s="25"/>
      <c r="K47" s="18"/>
      <c r="L47" s="18"/>
      <c r="M47" s="18"/>
      <c r="N47" s="18"/>
      <c r="O47" s="18"/>
      <c r="P47" s="18"/>
      <c r="Q47" s="18"/>
      <c r="R47" s="25"/>
      <c r="S47" s="25"/>
      <c r="T47" s="18"/>
      <c r="U47" s="18"/>
    </row>
    <row r="48" spans="1:21" ht="13.05" customHeight="1" x14ac:dyDescent="0.25">
      <c r="A48" s="20" t="s">
        <v>985</v>
      </c>
      <c r="B48" s="18"/>
      <c r="C48" s="22"/>
      <c r="D48" s="18"/>
      <c r="E48" s="18"/>
      <c r="F48" s="18"/>
      <c r="G48" s="18"/>
      <c r="H48" s="18"/>
      <c r="I48" s="18"/>
      <c r="J48" s="25"/>
      <c r="K48" s="18"/>
      <c r="L48" s="18"/>
      <c r="M48" s="18"/>
      <c r="N48" s="18"/>
      <c r="O48" s="18"/>
      <c r="P48" s="18"/>
      <c r="Q48" s="18"/>
      <c r="R48" s="25"/>
      <c r="S48" s="25"/>
      <c r="T48" s="18"/>
      <c r="U48" s="18"/>
    </row>
    <row r="49" spans="1:21" ht="13.05" customHeight="1" x14ac:dyDescent="0.25">
      <c r="A49" s="20" t="s">
        <v>986</v>
      </c>
      <c r="B49" s="18"/>
      <c r="C49" s="22"/>
      <c r="D49" s="18"/>
      <c r="E49" s="18"/>
      <c r="F49" s="18"/>
      <c r="G49" s="18"/>
      <c r="H49" s="18"/>
      <c r="I49" s="18"/>
      <c r="J49" s="25"/>
      <c r="K49" s="18"/>
      <c r="L49" s="18"/>
      <c r="M49" s="18"/>
      <c r="N49" s="18"/>
      <c r="O49" s="18"/>
      <c r="P49" s="18"/>
      <c r="Q49" s="18"/>
      <c r="R49" s="25"/>
      <c r="S49" s="25"/>
      <c r="T49" s="18"/>
      <c r="U49" s="18"/>
    </row>
    <row r="50" spans="1:21" ht="13.05" customHeight="1" x14ac:dyDescent="0.25">
      <c r="A50" s="20" t="s">
        <v>987</v>
      </c>
      <c r="B50" s="18"/>
      <c r="C50" s="22"/>
      <c r="D50" s="18"/>
      <c r="E50" s="18"/>
      <c r="F50" s="18"/>
      <c r="G50" s="18"/>
      <c r="H50" s="18"/>
      <c r="I50" s="18"/>
      <c r="J50" s="25"/>
      <c r="K50" s="18"/>
      <c r="L50" s="18"/>
      <c r="M50" s="18"/>
      <c r="N50" s="18"/>
      <c r="O50" s="18"/>
      <c r="P50" s="18"/>
      <c r="Q50" s="18"/>
      <c r="R50" s="25"/>
      <c r="S50" s="25"/>
      <c r="T50" s="18"/>
      <c r="U50" s="18"/>
    </row>
    <row r="51" spans="1:21" ht="144.6" x14ac:dyDescent="0.25">
      <c r="A51" s="20" t="s">
        <v>501</v>
      </c>
      <c r="B51" s="18"/>
      <c r="C51" s="22"/>
      <c r="D51" s="18"/>
      <c r="E51" s="18"/>
      <c r="F51" s="18"/>
      <c r="G51" s="18"/>
      <c r="H51" s="18"/>
      <c r="I51" s="18"/>
      <c r="J51" s="25"/>
      <c r="K51" s="18"/>
      <c r="L51" s="18"/>
      <c r="M51" s="18"/>
      <c r="N51" s="18"/>
      <c r="O51" s="18"/>
      <c r="P51" s="18"/>
      <c r="Q51" s="18"/>
      <c r="R51" s="25"/>
      <c r="S51" s="25" t="s">
        <v>815</v>
      </c>
      <c r="T51" s="18"/>
      <c r="U51" s="18"/>
    </row>
    <row r="52" spans="1:21" ht="13.05" customHeight="1" x14ac:dyDescent="0.25">
      <c r="A52" s="20" t="s">
        <v>528</v>
      </c>
      <c r="B52" s="18"/>
      <c r="C52" s="22"/>
      <c r="D52" s="18"/>
      <c r="E52" s="18"/>
      <c r="F52" s="18"/>
      <c r="G52" s="18"/>
      <c r="H52" s="18"/>
      <c r="I52" s="18"/>
      <c r="J52" s="25"/>
      <c r="K52" s="18"/>
      <c r="L52" s="18"/>
      <c r="M52" s="18"/>
      <c r="N52" s="18"/>
      <c r="O52" s="18"/>
      <c r="P52" s="18"/>
      <c r="Q52" s="18"/>
      <c r="R52" s="25"/>
      <c r="S52" s="25"/>
      <c r="T52" s="18"/>
      <c r="U52" s="18"/>
    </row>
    <row r="53" spans="1:21" ht="13.05" customHeight="1" x14ac:dyDescent="0.25">
      <c r="A53" s="20" t="s">
        <v>529</v>
      </c>
      <c r="B53" s="18"/>
      <c r="C53" s="22"/>
      <c r="D53" s="18"/>
      <c r="E53" s="18"/>
      <c r="F53" s="18"/>
      <c r="G53" s="18"/>
      <c r="H53" s="18"/>
      <c r="I53" s="18"/>
      <c r="J53" s="25"/>
      <c r="K53" s="18"/>
      <c r="L53" s="18"/>
      <c r="M53" s="18"/>
      <c r="N53" s="18"/>
      <c r="O53" s="18"/>
      <c r="P53" s="18"/>
      <c r="Q53" s="18"/>
      <c r="R53" s="25"/>
      <c r="S53" s="25"/>
      <c r="T53" s="18"/>
      <c r="U53" s="18"/>
    </row>
    <row r="54" spans="1:21" ht="13.05" customHeight="1" x14ac:dyDescent="0.25">
      <c r="A54" s="20" t="s">
        <v>533</v>
      </c>
      <c r="B54" s="18"/>
      <c r="C54" s="22"/>
      <c r="D54" s="18"/>
      <c r="E54" s="18"/>
      <c r="F54" s="18"/>
      <c r="G54" s="18"/>
      <c r="H54" s="18"/>
      <c r="I54" s="18"/>
      <c r="J54" s="25"/>
      <c r="K54" s="18"/>
      <c r="L54" s="18"/>
      <c r="M54" s="18"/>
      <c r="N54" s="18"/>
      <c r="O54" s="18"/>
      <c r="P54" s="18"/>
      <c r="Q54" s="18"/>
      <c r="R54" s="25"/>
      <c r="S54" s="25"/>
      <c r="T54" s="18"/>
      <c r="U54" s="18"/>
    </row>
    <row r="55" spans="1:21" ht="13.05" customHeight="1" x14ac:dyDescent="0.25">
      <c r="A55" s="20" t="s">
        <v>534</v>
      </c>
      <c r="B55" s="18"/>
      <c r="C55" s="22"/>
      <c r="D55" s="18"/>
      <c r="E55" s="18"/>
      <c r="F55" s="18"/>
      <c r="G55" s="18"/>
      <c r="H55" s="18"/>
      <c r="I55" s="18"/>
      <c r="J55" s="25"/>
      <c r="K55" s="18"/>
      <c r="L55" s="18"/>
      <c r="M55" s="18"/>
      <c r="N55" s="18"/>
      <c r="O55" s="18"/>
      <c r="P55" s="18"/>
      <c r="Q55" s="18"/>
      <c r="R55" s="25"/>
      <c r="S55" s="25"/>
      <c r="T55" s="18"/>
      <c r="U55" s="18"/>
    </row>
    <row r="56" spans="1:21" ht="13.05" customHeight="1" x14ac:dyDescent="0.25">
      <c r="A56" s="20" t="s">
        <v>530</v>
      </c>
      <c r="B56" s="18"/>
      <c r="C56" s="22"/>
      <c r="D56" s="18"/>
      <c r="E56" s="18"/>
      <c r="F56" s="18"/>
      <c r="G56" s="18"/>
      <c r="H56" s="18"/>
      <c r="I56" s="18"/>
      <c r="J56" s="25"/>
      <c r="K56" s="18"/>
      <c r="L56" s="18"/>
      <c r="M56" s="18"/>
      <c r="N56" s="18"/>
      <c r="O56" s="18"/>
      <c r="P56" s="18"/>
      <c r="Q56" s="18"/>
      <c r="R56" s="25"/>
      <c r="S56" s="25"/>
      <c r="T56" s="18"/>
      <c r="U56" s="18"/>
    </row>
    <row r="57" spans="1:21" ht="13.05" customHeight="1" x14ac:dyDescent="0.25">
      <c r="A57" s="20" t="s">
        <v>425</v>
      </c>
      <c r="B57" s="18"/>
      <c r="C57" s="22"/>
      <c r="D57" s="18"/>
      <c r="E57" s="18"/>
      <c r="F57" s="18"/>
      <c r="G57" s="18"/>
      <c r="H57" s="18"/>
      <c r="I57" s="18"/>
      <c r="J57" s="25"/>
      <c r="K57" s="18"/>
      <c r="L57" s="18"/>
      <c r="M57" s="18"/>
      <c r="N57" s="18"/>
      <c r="O57" s="18"/>
      <c r="P57" s="18"/>
      <c r="Q57" s="18"/>
      <c r="R57" s="25"/>
      <c r="S57" s="25"/>
      <c r="T57" s="18"/>
      <c r="U57" s="18"/>
    </row>
    <row r="58" spans="1:21" ht="13.05" customHeight="1" x14ac:dyDescent="0.25">
      <c r="A58" s="20" t="s">
        <v>426</v>
      </c>
      <c r="B58" s="18"/>
      <c r="C58" s="22"/>
      <c r="D58" s="18"/>
      <c r="E58" s="18"/>
      <c r="F58" s="18"/>
      <c r="G58" s="18"/>
      <c r="H58" s="18"/>
      <c r="I58" s="18"/>
      <c r="J58" s="25"/>
      <c r="K58" s="18"/>
      <c r="L58" s="18"/>
      <c r="M58" s="18"/>
      <c r="N58" s="18"/>
      <c r="O58" s="18"/>
      <c r="P58" s="18"/>
      <c r="Q58" s="18"/>
      <c r="R58" s="25"/>
      <c r="S58" s="25"/>
      <c r="T58" s="18"/>
      <c r="U58" s="18"/>
    </row>
    <row r="59" spans="1:21" ht="13.05" customHeight="1" x14ac:dyDescent="0.25">
      <c r="A59" s="20" t="s">
        <v>427</v>
      </c>
      <c r="B59" s="18"/>
      <c r="C59" s="22"/>
      <c r="D59" s="18"/>
      <c r="E59" s="18"/>
      <c r="F59" s="18"/>
      <c r="G59" s="18"/>
      <c r="H59" s="18"/>
      <c r="I59" s="18"/>
      <c r="J59" s="25"/>
      <c r="K59" s="18"/>
      <c r="L59" s="18"/>
      <c r="M59" s="18"/>
      <c r="N59" s="18"/>
      <c r="O59" s="18"/>
      <c r="P59" s="18"/>
      <c r="Q59" s="18"/>
      <c r="R59" s="25"/>
      <c r="S59" s="25"/>
      <c r="T59" s="18"/>
      <c r="U59" s="18"/>
    </row>
    <row r="60" spans="1:21" ht="13.05" customHeight="1" x14ac:dyDescent="0.25">
      <c r="A60" s="20" t="s">
        <v>988</v>
      </c>
      <c r="B60" s="18"/>
      <c r="C60" s="22"/>
      <c r="D60" s="18"/>
      <c r="E60" s="18"/>
      <c r="F60" s="18"/>
      <c r="G60" s="18"/>
      <c r="H60" s="18"/>
      <c r="I60" s="18"/>
      <c r="J60" s="25"/>
      <c r="K60" s="18"/>
      <c r="L60" s="18"/>
      <c r="M60" s="18"/>
      <c r="N60" s="18"/>
      <c r="O60" s="18"/>
      <c r="P60" s="18"/>
      <c r="Q60" s="18"/>
      <c r="R60" s="25"/>
      <c r="S60" s="25"/>
      <c r="T60" s="18"/>
      <c r="U60" s="18"/>
    </row>
    <row r="61" spans="1:21" ht="13.05" customHeight="1" x14ac:dyDescent="0.25">
      <c r="A61" s="20" t="s">
        <v>989</v>
      </c>
      <c r="B61" s="18"/>
      <c r="C61" s="22"/>
      <c r="D61" s="18"/>
      <c r="E61" s="18"/>
      <c r="F61" s="18"/>
      <c r="G61" s="18"/>
      <c r="H61" s="18"/>
      <c r="I61" s="18"/>
      <c r="J61" s="25"/>
      <c r="K61" s="18"/>
      <c r="L61" s="18"/>
      <c r="M61" s="18"/>
      <c r="N61" s="18"/>
      <c r="O61" s="18"/>
      <c r="P61" s="18"/>
      <c r="Q61" s="18"/>
      <c r="R61" s="25"/>
      <c r="S61" s="25"/>
      <c r="T61" s="18"/>
      <c r="U61" s="18"/>
    </row>
    <row r="62" spans="1:21" ht="13.05" customHeight="1" x14ac:dyDescent="0.25">
      <c r="A62" s="20" t="s">
        <v>990</v>
      </c>
      <c r="B62" s="18"/>
      <c r="C62" s="22"/>
      <c r="D62" s="18"/>
      <c r="E62" s="18"/>
      <c r="F62" s="18"/>
      <c r="G62" s="18"/>
      <c r="H62" s="18"/>
      <c r="I62" s="18"/>
      <c r="J62" s="25"/>
      <c r="K62" s="18"/>
      <c r="L62" s="18"/>
      <c r="M62" s="18"/>
      <c r="N62" s="18"/>
      <c r="O62" s="18"/>
      <c r="P62" s="18"/>
      <c r="Q62" s="18"/>
      <c r="R62" s="25"/>
      <c r="S62" s="25"/>
      <c r="T62" s="18"/>
      <c r="U62" s="18"/>
    </row>
    <row r="63" spans="1:21" ht="13.05" customHeight="1" x14ac:dyDescent="0.25">
      <c r="A63" s="20" t="s">
        <v>991</v>
      </c>
      <c r="B63" s="18"/>
      <c r="C63" s="22"/>
      <c r="D63" s="18"/>
      <c r="E63" s="18"/>
      <c r="F63" s="18"/>
      <c r="G63" s="18"/>
      <c r="H63" s="18"/>
      <c r="I63" s="18"/>
      <c r="J63" s="25"/>
      <c r="K63" s="18"/>
      <c r="L63" s="18"/>
      <c r="M63" s="18"/>
      <c r="N63" s="18"/>
      <c r="O63" s="18"/>
      <c r="P63" s="18"/>
      <c r="Q63" s="18"/>
      <c r="R63" s="25"/>
      <c r="S63" s="25"/>
      <c r="T63" s="18"/>
      <c r="U63" s="18"/>
    </row>
    <row r="64" spans="1:21" ht="13.05" customHeight="1" x14ac:dyDescent="0.25">
      <c r="A64" s="20" t="s">
        <v>354</v>
      </c>
      <c r="B64" s="18"/>
      <c r="C64" s="22"/>
      <c r="D64" s="18"/>
      <c r="E64" s="18"/>
      <c r="F64" s="18"/>
      <c r="G64" s="18"/>
      <c r="H64" s="18"/>
      <c r="I64" s="18"/>
      <c r="J64" s="25"/>
      <c r="K64" s="18"/>
      <c r="L64" s="18"/>
      <c r="M64" s="18"/>
      <c r="N64" s="18"/>
      <c r="O64" s="18"/>
      <c r="P64" s="18"/>
      <c r="Q64" s="18"/>
      <c r="R64" s="25"/>
      <c r="S64" s="25"/>
      <c r="T64" s="18"/>
      <c r="U64" s="18"/>
    </row>
    <row r="65" spans="1:21" ht="13.05" customHeight="1" x14ac:dyDescent="0.25">
      <c r="A65" s="20" t="s">
        <v>992</v>
      </c>
      <c r="B65" s="18"/>
      <c r="C65" s="22"/>
      <c r="D65" s="18"/>
      <c r="E65" s="18"/>
      <c r="F65" s="18"/>
      <c r="G65" s="18"/>
      <c r="H65" s="18"/>
      <c r="I65" s="18"/>
      <c r="J65" s="25"/>
      <c r="K65" s="18"/>
      <c r="L65" s="18"/>
      <c r="M65" s="18"/>
      <c r="N65" s="18"/>
      <c r="O65" s="18"/>
      <c r="P65" s="18"/>
      <c r="Q65" s="18"/>
      <c r="R65" s="25"/>
      <c r="S65" s="25"/>
      <c r="T65" s="18"/>
      <c r="U65" s="18"/>
    </row>
    <row r="66" spans="1:21" ht="13.05" customHeight="1" x14ac:dyDescent="0.25">
      <c r="A66" s="20" t="s">
        <v>993</v>
      </c>
      <c r="B66" s="18"/>
      <c r="C66" s="22"/>
      <c r="D66" s="18"/>
      <c r="E66" s="18"/>
      <c r="F66" s="18"/>
      <c r="G66" s="18"/>
      <c r="H66" s="18"/>
      <c r="I66" s="18"/>
      <c r="J66" s="25"/>
      <c r="K66" s="18"/>
      <c r="L66" s="18"/>
      <c r="M66" s="18"/>
      <c r="N66" s="18"/>
      <c r="O66" s="18"/>
      <c r="P66" s="18"/>
      <c r="Q66" s="18"/>
      <c r="R66" s="25"/>
      <c r="S66" s="25"/>
      <c r="T66" s="18"/>
      <c r="U66" s="18"/>
    </row>
    <row r="67" spans="1:21" ht="13.05" customHeight="1" x14ac:dyDescent="0.25">
      <c r="A67" s="20" t="s">
        <v>994</v>
      </c>
      <c r="B67" s="18"/>
      <c r="C67" s="22"/>
      <c r="D67" s="18"/>
      <c r="E67" s="18"/>
      <c r="F67" s="18"/>
      <c r="G67" s="18"/>
      <c r="H67" s="18"/>
      <c r="I67" s="18"/>
      <c r="J67" s="25"/>
      <c r="K67" s="18"/>
      <c r="L67" s="18"/>
      <c r="M67" s="18"/>
      <c r="N67" s="18"/>
      <c r="O67" s="18"/>
      <c r="P67" s="18"/>
      <c r="Q67" s="18"/>
      <c r="R67" s="25"/>
      <c r="S67" s="25"/>
      <c r="T67" s="18"/>
      <c r="U67" s="18"/>
    </row>
    <row r="68" spans="1:21" ht="13.05" customHeight="1" x14ac:dyDescent="0.25">
      <c r="A68" s="20" t="s">
        <v>995</v>
      </c>
      <c r="B68" s="18"/>
      <c r="C68" s="22"/>
      <c r="D68" s="18"/>
      <c r="E68" s="18"/>
      <c r="F68" s="18"/>
      <c r="G68" s="18"/>
      <c r="H68" s="18"/>
      <c r="I68" s="18"/>
      <c r="J68" s="25"/>
      <c r="K68" s="18"/>
      <c r="L68" s="18"/>
      <c r="M68" s="18"/>
      <c r="N68" s="18"/>
      <c r="O68" s="18"/>
      <c r="P68" s="18"/>
      <c r="Q68" s="18"/>
      <c r="R68" s="25"/>
      <c r="S68" s="25"/>
      <c r="T68" s="18"/>
      <c r="U68" s="18"/>
    </row>
    <row r="69" spans="1:21" ht="13.05" customHeight="1" x14ac:dyDescent="0.25">
      <c r="A69" s="20" t="s">
        <v>996</v>
      </c>
      <c r="B69" s="18"/>
      <c r="C69" s="22"/>
      <c r="D69" s="18"/>
      <c r="E69" s="18"/>
      <c r="F69" s="18"/>
      <c r="G69" s="18"/>
      <c r="H69" s="18"/>
      <c r="I69" s="18"/>
      <c r="J69" s="25"/>
      <c r="K69" s="18"/>
      <c r="L69" s="18"/>
      <c r="M69" s="18"/>
      <c r="N69" s="18"/>
      <c r="O69" s="18"/>
      <c r="P69" s="18"/>
      <c r="Q69" s="18"/>
      <c r="R69" s="25"/>
      <c r="S69" s="25"/>
      <c r="T69" s="18"/>
      <c r="U69" s="18"/>
    </row>
    <row r="70" spans="1:21" ht="13.05" customHeight="1" x14ac:dyDescent="0.25">
      <c r="A70" s="20" t="s">
        <v>997</v>
      </c>
      <c r="B70" s="18"/>
      <c r="C70" s="22"/>
      <c r="D70" s="18"/>
      <c r="E70" s="18"/>
      <c r="F70" s="18"/>
      <c r="G70" s="18"/>
      <c r="H70" s="18"/>
      <c r="I70" s="18"/>
      <c r="J70" s="25"/>
      <c r="K70" s="18"/>
      <c r="L70" s="18"/>
      <c r="M70" s="18"/>
      <c r="N70" s="18"/>
      <c r="O70" s="18"/>
      <c r="P70" s="18"/>
      <c r="Q70" s="18"/>
      <c r="R70" s="25"/>
      <c r="S70" s="25"/>
      <c r="T70" s="18"/>
      <c r="U70" s="18"/>
    </row>
    <row r="71" spans="1:21" ht="13.05" customHeight="1" x14ac:dyDescent="0.25">
      <c r="A71" s="20" t="s">
        <v>428</v>
      </c>
      <c r="B71" s="18"/>
      <c r="C71" s="22"/>
      <c r="D71" s="18"/>
      <c r="E71" s="18"/>
      <c r="F71" s="18"/>
      <c r="G71" s="18"/>
      <c r="H71" s="18"/>
      <c r="I71" s="18"/>
      <c r="J71" s="25"/>
      <c r="K71" s="18"/>
      <c r="L71" s="18"/>
      <c r="M71" s="18"/>
      <c r="N71" s="18"/>
      <c r="O71" s="18"/>
      <c r="P71" s="18"/>
      <c r="Q71" s="18"/>
      <c r="R71" s="25"/>
      <c r="S71" s="25"/>
      <c r="T71" s="18"/>
      <c r="U71" s="18"/>
    </row>
    <row r="72" spans="1:21" ht="13.05" customHeight="1" x14ac:dyDescent="0.25">
      <c r="A72" s="20" t="s">
        <v>998</v>
      </c>
      <c r="B72" s="18"/>
      <c r="C72" s="22"/>
      <c r="D72" s="18"/>
      <c r="E72" s="18"/>
      <c r="F72" s="18"/>
      <c r="G72" s="18"/>
      <c r="H72" s="18"/>
      <c r="I72" s="18"/>
      <c r="J72" s="25"/>
      <c r="K72" s="18"/>
      <c r="L72" s="18"/>
      <c r="M72" s="18"/>
      <c r="N72" s="18"/>
      <c r="O72" s="18"/>
      <c r="P72" s="18"/>
      <c r="Q72" s="18"/>
      <c r="R72" s="25"/>
      <c r="S72" s="25"/>
      <c r="T72" s="18"/>
      <c r="U72" s="18"/>
    </row>
    <row r="73" spans="1:21" ht="13.05" customHeight="1" x14ac:dyDescent="0.25">
      <c r="A73" s="20" t="s">
        <v>999</v>
      </c>
      <c r="B73" s="18"/>
      <c r="C73" s="22"/>
      <c r="D73" s="18"/>
      <c r="E73" s="18"/>
      <c r="F73" s="18"/>
      <c r="G73" s="18"/>
      <c r="H73" s="18"/>
      <c r="I73" s="18"/>
      <c r="J73" s="25"/>
      <c r="K73" s="18"/>
      <c r="L73" s="18"/>
      <c r="M73" s="18"/>
      <c r="N73" s="18"/>
      <c r="O73" s="18"/>
      <c r="P73" s="18"/>
      <c r="Q73" s="18"/>
      <c r="R73" s="25"/>
      <c r="S73" s="25"/>
      <c r="T73" s="18"/>
      <c r="U73" s="18"/>
    </row>
    <row r="74" spans="1:21" ht="13.05" customHeight="1" x14ac:dyDescent="0.25">
      <c r="A74" s="20" t="s">
        <v>1000</v>
      </c>
      <c r="B74" s="18"/>
      <c r="C74" s="22"/>
      <c r="D74" s="18"/>
      <c r="E74" s="18"/>
      <c r="F74" s="18"/>
      <c r="G74" s="18"/>
      <c r="H74" s="18"/>
      <c r="I74" s="18"/>
      <c r="J74" s="25"/>
      <c r="K74" s="18"/>
      <c r="L74" s="18"/>
      <c r="M74" s="18"/>
      <c r="N74" s="18"/>
      <c r="O74" s="18"/>
      <c r="P74" s="18"/>
      <c r="Q74" s="18"/>
      <c r="R74" s="25"/>
      <c r="S74" s="25"/>
      <c r="T74" s="18"/>
      <c r="U74" s="18"/>
    </row>
    <row r="75" spans="1:21" ht="13.05" customHeight="1" x14ac:dyDescent="0.25">
      <c r="A75" s="20" t="s">
        <v>1001</v>
      </c>
      <c r="B75" s="18"/>
      <c r="C75" s="22"/>
      <c r="D75" s="18"/>
      <c r="E75" s="18"/>
      <c r="F75" s="18"/>
      <c r="G75" s="18"/>
      <c r="H75" s="18"/>
      <c r="I75" s="18"/>
      <c r="J75" s="25"/>
      <c r="K75" s="18"/>
      <c r="L75" s="18"/>
      <c r="M75" s="18"/>
      <c r="N75" s="18"/>
      <c r="O75" s="18"/>
      <c r="P75" s="18"/>
      <c r="Q75" s="18"/>
      <c r="R75" s="25"/>
      <c r="S75" s="25"/>
      <c r="T75" s="18"/>
      <c r="U75" s="18"/>
    </row>
    <row r="76" spans="1:21" ht="13.05" customHeight="1" x14ac:dyDescent="0.25">
      <c r="A76" s="20" t="s">
        <v>1002</v>
      </c>
      <c r="B76" s="18"/>
      <c r="C76" s="22"/>
      <c r="D76" s="18"/>
      <c r="E76" s="18"/>
      <c r="F76" s="18"/>
      <c r="G76" s="18"/>
      <c r="H76" s="18"/>
      <c r="I76" s="18"/>
      <c r="J76" s="25"/>
      <c r="K76" s="18"/>
      <c r="L76" s="18"/>
      <c r="M76" s="18"/>
      <c r="N76" s="18"/>
      <c r="O76" s="18"/>
      <c r="P76" s="18"/>
      <c r="Q76" s="18"/>
      <c r="R76" s="25"/>
      <c r="S76" s="25"/>
      <c r="T76" s="18"/>
      <c r="U76" s="18"/>
    </row>
    <row r="77" spans="1:21" ht="13.05" customHeight="1" x14ac:dyDescent="0.25">
      <c r="A77" s="20" t="s">
        <v>1003</v>
      </c>
      <c r="B77" s="18"/>
      <c r="C77" s="22"/>
      <c r="D77" s="18"/>
      <c r="E77" s="18"/>
      <c r="F77" s="18"/>
      <c r="G77" s="18"/>
      <c r="H77" s="18"/>
      <c r="I77" s="18"/>
      <c r="J77" s="25"/>
      <c r="K77" s="18"/>
      <c r="L77" s="18"/>
      <c r="M77" s="18"/>
      <c r="N77" s="18"/>
      <c r="O77" s="18"/>
      <c r="P77" s="18"/>
      <c r="Q77" s="18"/>
      <c r="R77" s="25"/>
      <c r="S77" s="25"/>
      <c r="T77" s="18"/>
      <c r="U77" s="18"/>
    </row>
    <row r="78" spans="1:21" ht="13.05" customHeight="1" x14ac:dyDescent="0.25">
      <c r="A78" s="20" t="s">
        <v>1004</v>
      </c>
      <c r="B78" s="18"/>
      <c r="C78" s="22"/>
      <c r="D78" s="18"/>
      <c r="E78" s="18"/>
      <c r="F78" s="18"/>
      <c r="G78" s="18"/>
      <c r="H78" s="18"/>
      <c r="I78" s="18"/>
      <c r="J78" s="25"/>
      <c r="K78" s="18"/>
      <c r="L78" s="18"/>
      <c r="M78" s="18"/>
      <c r="N78" s="18"/>
      <c r="O78" s="18"/>
      <c r="P78" s="18"/>
      <c r="Q78" s="18"/>
      <c r="R78" s="25"/>
      <c r="S78" s="25"/>
      <c r="T78" s="18"/>
      <c r="U78" s="18"/>
    </row>
    <row r="79" spans="1:21" ht="13.05" customHeight="1" x14ac:dyDescent="0.25">
      <c r="A79" s="20" t="s">
        <v>1005</v>
      </c>
      <c r="B79" s="18"/>
      <c r="C79" s="22"/>
      <c r="D79" s="18"/>
      <c r="E79" s="18"/>
      <c r="F79" s="18"/>
      <c r="G79" s="18"/>
      <c r="H79" s="18"/>
      <c r="I79" s="18"/>
      <c r="J79" s="25"/>
      <c r="K79" s="18"/>
      <c r="L79" s="18"/>
      <c r="M79" s="18"/>
      <c r="N79" s="18"/>
      <c r="O79" s="18"/>
      <c r="P79" s="18"/>
      <c r="Q79" s="18"/>
      <c r="R79" s="25"/>
      <c r="S79" s="25"/>
      <c r="T79" s="18"/>
      <c r="U79" s="18"/>
    </row>
    <row r="80" spans="1:21" ht="13.05" customHeight="1" x14ac:dyDescent="0.25">
      <c r="A80" s="20" t="s">
        <v>1006</v>
      </c>
      <c r="B80" s="18"/>
      <c r="C80" s="22"/>
      <c r="D80" s="18"/>
      <c r="E80" s="18"/>
      <c r="F80" s="18"/>
      <c r="G80" s="18"/>
      <c r="H80" s="18"/>
      <c r="I80" s="18"/>
      <c r="J80" s="25"/>
      <c r="K80" s="18"/>
      <c r="L80" s="18"/>
      <c r="M80" s="18"/>
      <c r="N80" s="18"/>
      <c r="O80" s="18"/>
      <c r="P80" s="18"/>
      <c r="Q80" s="18"/>
      <c r="R80" s="25"/>
      <c r="S80" s="25"/>
      <c r="T80" s="18"/>
      <c r="U80" s="18"/>
    </row>
    <row r="81" spans="1:21" ht="13.05" customHeight="1" x14ac:dyDescent="0.25">
      <c r="A81" s="20" t="s">
        <v>1007</v>
      </c>
      <c r="B81" s="18"/>
      <c r="C81" s="22"/>
      <c r="D81" s="18"/>
      <c r="E81" s="18"/>
      <c r="F81" s="18"/>
      <c r="G81" s="18"/>
      <c r="H81" s="18"/>
      <c r="I81" s="18"/>
      <c r="J81" s="25"/>
      <c r="K81" s="18"/>
      <c r="L81" s="18"/>
      <c r="M81" s="18"/>
      <c r="N81" s="18"/>
      <c r="O81" s="18"/>
      <c r="P81" s="18"/>
      <c r="Q81" s="18"/>
      <c r="R81" s="25"/>
      <c r="S81" s="25"/>
      <c r="T81" s="18"/>
      <c r="U81" s="18"/>
    </row>
    <row r="82" spans="1:21" ht="13.05" customHeight="1" x14ac:dyDescent="0.25">
      <c r="A82" s="20" t="s">
        <v>1008</v>
      </c>
      <c r="B82" s="18"/>
      <c r="C82" s="22"/>
      <c r="D82" s="18"/>
      <c r="E82" s="18"/>
      <c r="F82" s="18"/>
      <c r="G82" s="18"/>
      <c r="H82" s="18"/>
      <c r="I82" s="18"/>
      <c r="J82" s="25"/>
      <c r="K82" s="18"/>
      <c r="L82" s="18"/>
      <c r="M82" s="18"/>
      <c r="N82" s="18"/>
      <c r="O82" s="18"/>
      <c r="P82" s="18"/>
      <c r="Q82" s="18"/>
      <c r="R82" s="25"/>
      <c r="S82" s="25"/>
      <c r="T82" s="18"/>
      <c r="U82" s="18"/>
    </row>
    <row r="83" spans="1:21" ht="13.05" customHeight="1" x14ac:dyDescent="0.25">
      <c r="A83" s="20" t="s">
        <v>1009</v>
      </c>
      <c r="B83" s="18"/>
      <c r="C83" s="22"/>
      <c r="D83" s="18"/>
      <c r="E83" s="18"/>
      <c r="F83" s="18"/>
      <c r="G83" s="18"/>
      <c r="H83" s="18"/>
      <c r="I83" s="18"/>
      <c r="J83" s="25"/>
      <c r="K83" s="18"/>
      <c r="L83" s="18"/>
      <c r="M83" s="18"/>
      <c r="N83" s="18"/>
      <c r="O83" s="18"/>
      <c r="P83" s="18"/>
      <c r="Q83" s="18"/>
      <c r="R83" s="25"/>
      <c r="S83" s="25"/>
      <c r="T83" s="18"/>
      <c r="U83" s="18"/>
    </row>
    <row r="84" spans="1:21" ht="13.05" customHeight="1" x14ac:dyDescent="0.25">
      <c r="A84" s="20" t="s">
        <v>1010</v>
      </c>
      <c r="B84" s="18"/>
      <c r="C84" s="22"/>
      <c r="D84" s="18"/>
      <c r="E84" s="18"/>
      <c r="F84" s="18"/>
      <c r="G84" s="18"/>
      <c r="H84" s="18"/>
      <c r="I84" s="18"/>
      <c r="J84" s="25"/>
      <c r="K84" s="18"/>
      <c r="L84" s="18"/>
      <c r="M84" s="18"/>
      <c r="N84" s="18"/>
      <c r="O84" s="18"/>
      <c r="P84" s="18"/>
      <c r="Q84" s="18"/>
      <c r="R84" s="25"/>
      <c r="S84" s="25"/>
      <c r="T84" s="18"/>
      <c r="U84" s="18"/>
    </row>
    <row r="85" spans="1:21" ht="13.05" customHeight="1" x14ac:dyDescent="0.25">
      <c r="A85" s="20" t="s">
        <v>1011</v>
      </c>
      <c r="B85" s="18"/>
      <c r="C85" s="22"/>
      <c r="D85" s="18"/>
      <c r="E85" s="18"/>
      <c r="F85" s="18"/>
      <c r="G85" s="18"/>
      <c r="H85" s="18"/>
      <c r="I85" s="18"/>
      <c r="J85" s="25"/>
      <c r="K85" s="18"/>
      <c r="L85" s="18"/>
      <c r="M85" s="18"/>
      <c r="N85" s="18"/>
      <c r="O85" s="18"/>
      <c r="P85" s="18"/>
      <c r="Q85" s="18"/>
      <c r="R85" s="25"/>
      <c r="S85" s="25"/>
      <c r="T85" s="18"/>
      <c r="U85" s="18"/>
    </row>
    <row r="86" spans="1:21" ht="13.05" customHeight="1" x14ac:dyDescent="0.25">
      <c r="A86" s="20" t="s">
        <v>1012</v>
      </c>
      <c r="B86" s="18"/>
      <c r="C86" s="22"/>
      <c r="D86" s="18"/>
      <c r="E86" s="18"/>
      <c r="F86" s="18"/>
      <c r="G86" s="18"/>
      <c r="H86" s="18"/>
      <c r="I86" s="18"/>
      <c r="J86" s="25"/>
      <c r="K86" s="18"/>
      <c r="L86" s="18"/>
      <c r="M86" s="18"/>
      <c r="N86" s="18"/>
      <c r="O86" s="18"/>
      <c r="P86" s="18"/>
      <c r="Q86" s="18"/>
      <c r="R86" s="25"/>
      <c r="S86" s="25"/>
      <c r="T86" s="18"/>
      <c r="U86" s="18"/>
    </row>
    <row r="87" spans="1:21" ht="13.05" customHeight="1" x14ac:dyDescent="0.25">
      <c r="A87" s="20" t="s">
        <v>1013</v>
      </c>
      <c r="B87" s="18"/>
      <c r="C87" s="22"/>
      <c r="D87" s="18"/>
      <c r="E87" s="18"/>
      <c r="F87" s="18"/>
      <c r="G87" s="18"/>
      <c r="H87" s="18"/>
      <c r="I87" s="18"/>
      <c r="J87" s="25"/>
      <c r="K87" s="18"/>
      <c r="L87" s="18"/>
      <c r="M87" s="18"/>
      <c r="N87" s="18"/>
      <c r="O87" s="18"/>
      <c r="P87" s="18"/>
      <c r="Q87" s="18"/>
      <c r="R87" s="25"/>
      <c r="S87" s="25"/>
      <c r="T87" s="18"/>
      <c r="U87" s="18"/>
    </row>
    <row r="88" spans="1:21" ht="13.05" customHeight="1" x14ac:dyDescent="0.25">
      <c r="A88" s="20" t="s">
        <v>1014</v>
      </c>
      <c r="B88" s="18"/>
      <c r="C88" s="22"/>
      <c r="D88" s="18"/>
      <c r="E88" s="18"/>
      <c r="F88" s="18"/>
      <c r="G88" s="18"/>
      <c r="H88" s="18"/>
      <c r="I88" s="18"/>
      <c r="J88" s="25"/>
      <c r="K88" s="18"/>
      <c r="L88" s="18"/>
      <c r="M88" s="18"/>
      <c r="N88" s="18"/>
      <c r="O88" s="18"/>
      <c r="P88" s="18"/>
      <c r="Q88" s="18"/>
      <c r="R88" s="25"/>
      <c r="S88" s="25"/>
      <c r="T88" s="18"/>
      <c r="U88" s="18"/>
    </row>
    <row r="89" spans="1:21" ht="144.6" x14ac:dyDescent="0.25">
      <c r="A89" s="20" t="s">
        <v>504</v>
      </c>
      <c r="B89" s="18"/>
      <c r="C89" s="22"/>
      <c r="D89" s="18"/>
      <c r="E89" s="18"/>
      <c r="F89" s="18"/>
      <c r="G89" s="18"/>
      <c r="H89" s="18"/>
      <c r="I89" s="18"/>
      <c r="J89" s="25"/>
      <c r="K89" s="18"/>
      <c r="L89" s="18"/>
      <c r="M89" s="18"/>
      <c r="N89" s="18"/>
      <c r="O89" s="18"/>
      <c r="P89" s="18"/>
      <c r="Q89" s="18"/>
      <c r="R89" s="25"/>
      <c r="S89" s="25" t="s">
        <v>815</v>
      </c>
      <c r="T89" s="18"/>
      <c r="U89" s="18"/>
    </row>
    <row r="90" spans="1:21" ht="13.05" customHeight="1" x14ac:dyDescent="0.25">
      <c r="A90" s="20" t="s">
        <v>381</v>
      </c>
      <c r="B90" s="18"/>
      <c r="C90" s="22"/>
      <c r="D90" s="18"/>
      <c r="E90" s="18"/>
      <c r="F90" s="18"/>
      <c r="G90" s="18"/>
      <c r="H90" s="18"/>
      <c r="I90" s="18"/>
      <c r="J90" s="25"/>
      <c r="K90" s="18"/>
      <c r="L90" s="18"/>
      <c r="M90" s="18"/>
      <c r="N90" s="18"/>
      <c r="O90" s="18"/>
      <c r="P90" s="18"/>
      <c r="Q90" s="18"/>
      <c r="R90" s="25"/>
      <c r="S90" s="25"/>
      <c r="T90" s="18"/>
      <c r="U90" s="18"/>
    </row>
    <row r="91" spans="1:21" ht="13.05" customHeight="1" x14ac:dyDescent="0.25">
      <c r="A91" s="20" t="s">
        <v>535</v>
      </c>
      <c r="B91" s="18"/>
      <c r="C91" s="22"/>
      <c r="D91" s="18"/>
      <c r="E91" s="18"/>
      <c r="F91" s="18"/>
      <c r="G91" s="18"/>
      <c r="H91" s="18"/>
      <c r="I91" s="18"/>
      <c r="J91" s="25"/>
      <c r="K91" s="18"/>
      <c r="L91" s="18"/>
      <c r="M91" s="18"/>
      <c r="N91" s="18"/>
      <c r="O91" s="18"/>
      <c r="P91" s="18"/>
      <c r="Q91" s="18"/>
      <c r="R91" s="25"/>
      <c r="S91" s="25"/>
      <c r="T91" s="18"/>
      <c r="U91" s="18"/>
    </row>
    <row r="92" spans="1:21" ht="13.05" customHeight="1" x14ac:dyDescent="0.25">
      <c r="A92" s="20" t="s">
        <v>531</v>
      </c>
      <c r="B92" s="18"/>
      <c r="C92" s="22"/>
      <c r="D92" s="18"/>
      <c r="E92" s="18"/>
      <c r="F92" s="18"/>
      <c r="G92" s="18"/>
      <c r="H92" s="18"/>
      <c r="I92" s="18"/>
      <c r="J92" s="25"/>
      <c r="K92" s="18"/>
      <c r="L92" s="18"/>
      <c r="M92" s="18"/>
      <c r="N92" s="18"/>
      <c r="O92" s="18"/>
      <c r="P92" s="18"/>
      <c r="Q92" s="18"/>
      <c r="R92" s="25"/>
      <c r="S92" s="25"/>
      <c r="T92" s="18"/>
      <c r="U92" s="18"/>
    </row>
    <row r="93" spans="1:21" ht="144.6" x14ac:dyDescent="0.25">
      <c r="A93" s="20" t="s">
        <v>505</v>
      </c>
      <c r="B93" s="18"/>
      <c r="C93" s="22"/>
      <c r="D93" s="18"/>
      <c r="E93" s="18"/>
      <c r="F93" s="18"/>
      <c r="G93" s="18"/>
      <c r="H93" s="18"/>
      <c r="I93" s="18"/>
      <c r="J93" s="25"/>
      <c r="K93" s="18"/>
      <c r="L93" s="18"/>
      <c r="M93" s="18"/>
      <c r="N93" s="18"/>
      <c r="O93" s="18"/>
      <c r="P93" s="18"/>
      <c r="Q93" s="18"/>
      <c r="R93" s="25"/>
      <c r="S93" s="25" t="s">
        <v>815</v>
      </c>
      <c r="T93" s="18"/>
      <c r="U93" s="18"/>
    </row>
    <row r="94" spans="1:21" ht="183" x14ac:dyDescent="0.25">
      <c r="A94" s="20" t="s">
        <v>394</v>
      </c>
      <c r="B94" s="18"/>
      <c r="C94" s="22"/>
      <c r="D94" s="18"/>
      <c r="E94" s="18"/>
      <c r="F94" s="18"/>
      <c r="G94" s="18"/>
      <c r="H94" s="18"/>
      <c r="I94" s="18"/>
      <c r="J94" s="25"/>
      <c r="K94" s="18"/>
      <c r="L94" s="18"/>
      <c r="M94" s="18"/>
      <c r="N94" s="18"/>
      <c r="O94" s="18"/>
      <c r="P94" s="18"/>
      <c r="Q94" s="18"/>
      <c r="R94" s="25" t="s">
        <v>754</v>
      </c>
      <c r="S94" s="25" t="s">
        <v>753</v>
      </c>
      <c r="T94" s="18"/>
      <c r="U94" s="18"/>
    </row>
    <row r="95" spans="1:21" ht="13.05" customHeight="1" x14ac:dyDescent="0.25">
      <c r="A95" s="20" t="s">
        <v>1015</v>
      </c>
      <c r="B95" s="18"/>
      <c r="C95" s="22"/>
      <c r="D95" s="18"/>
      <c r="E95" s="18"/>
      <c r="F95" s="18"/>
      <c r="G95" s="18"/>
      <c r="H95" s="18"/>
      <c r="I95" s="18"/>
      <c r="J95" s="25"/>
      <c r="K95" s="18"/>
      <c r="L95" s="18"/>
      <c r="M95" s="18"/>
      <c r="N95" s="18"/>
      <c r="O95" s="18"/>
      <c r="P95" s="18"/>
      <c r="Q95" s="18"/>
      <c r="R95" s="25"/>
      <c r="S95" s="25"/>
      <c r="T95" s="18"/>
      <c r="U95" s="18"/>
    </row>
    <row r="96" spans="1:21" ht="13.05" customHeight="1" x14ac:dyDescent="0.25">
      <c r="A96" s="20" t="s">
        <v>1016</v>
      </c>
      <c r="B96" s="18"/>
      <c r="C96" s="22"/>
      <c r="D96" s="18"/>
      <c r="E96" s="18"/>
      <c r="F96" s="18"/>
      <c r="G96" s="18"/>
      <c r="H96" s="18"/>
      <c r="I96" s="18"/>
      <c r="J96" s="25"/>
      <c r="K96" s="18"/>
      <c r="L96" s="18"/>
      <c r="M96" s="18"/>
      <c r="N96" s="18"/>
      <c r="O96" s="18"/>
      <c r="P96" s="18"/>
      <c r="Q96" s="18"/>
      <c r="R96" s="25"/>
      <c r="S96" s="25"/>
      <c r="T96" s="18"/>
      <c r="U96" s="18"/>
    </row>
    <row r="97" spans="1:21" ht="13.05" customHeight="1" x14ac:dyDescent="0.25">
      <c r="A97" s="20" t="s">
        <v>1017</v>
      </c>
      <c r="B97" s="18"/>
      <c r="C97" s="22"/>
      <c r="D97" s="18"/>
      <c r="E97" s="18"/>
      <c r="F97" s="18"/>
      <c r="G97" s="18"/>
      <c r="H97" s="18"/>
      <c r="I97" s="18"/>
      <c r="J97" s="25"/>
      <c r="K97" s="18"/>
      <c r="L97" s="18"/>
      <c r="M97" s="18"/>
      <c r="N97" s="18"/>
      <c r="O97" s="18"/>
      <c r="P97" s="18"/>
      <c r="Q97" s="18"/>
      <c r="R97" s="25"/>
      <c r="S97" s="25"/>
      <c r="T97" s="18"/>
      <c r="U97" s="18"/>
    </row>
    <row r="98" spans="1:21" ht="13.05" customHeight="1" x14ac:dyDescent="0.25">
      <c r="A98" s="20" t="s">
        <v>1018</v>
      </c>
      <c r="B98" s="18"/>
      <c r="C98" s="22"/>
      <c r="D98" s="18"/>
      <c r="E98" s="18"/>
      <c r="F98" s="18"/>
      <c r="G98" s="18"/>
      <c r="H98" s="18"/>
      <c r="I98" s="18"/>
      <c r="J98" s="25"/>
      <c r="K98" s="18"/>
      <c r="L98" s="18"/>
      <c r="M98" s="18"/>
      <c r="N98" s="18"/>
      <c r="O98" s="18"/>
      <c r="P98" s="18"/>
      <c r="Q98" s="18"/>
      <c r="R98" s="25"/>
      <c r="S98" s="25"/>
      <c r="T98" s="18"/>
      <c r="U98" s="18"/>
    </row>
    <row r="99" spans="1:21" ht="13.05" customHeight="1" x14ac:dyDescent="0.25">
      <c r="A99" s="20" t="s">
        <v>1019</v>
      </c>
      <c r="B99" s="18"/>
      <c r="C99" s="22"/>
      <c r="D99" s="18"/>
      <c r="E99" s="18"/>
      <c r="F99" s="18"/>
      <c r="G99" s="18"/>
      <c r="H99" s="18"/>
      <c r="I99" s="18"/>
      <c r="J99" s="25"/>
      <c r="K99" s="18"/>
      <c r="L99" s="18"/>
      <c r="M99" s="18"/>
      <c r="N99" s="18"/>
      <c r="O99" s="18"/>
      <c r="P99" s="18"/>
      <c r="Q99" s="18"/>
      <c r="R99" s="25"/>
      <c r="S99" s="25"/>
      <c r="T99" s="18"/>
      <c r="U99" s="18"/>
    </row>
    <row r="100" spans="1:21" ht="13.05" customHeight="1" x14ac:dyDescent="0.25">
      <c r="A100" s="20" t="s">
        <v>1020</v>
      </c>
      <c r="B100" s="18"/>
      <c r="C100" s="22"/>
      <c r="D100" s="18"/>
      <c r="E100" s="18"/>
      <c r="F100" s="18"/>
      <c r="G100" s="18"/>
      <c r="H100" s="18"/>
      <c r="I100" s="18"/>
      <c r="J100" s="25"/>
      <c r="K100" s="18"/>
      <c r="L100" s="18"/>
      <c r="M100" s="18"/>
      <c r="N100" s="18"/>
      <c r="O100" s="18"/>
      <c r="P100" s="18"/>
      <c r="Q100" s="18"/>
      <c r="R100" s="25"/>
      <c r="S100" s="25"/>
      <c r="T100" s="18"/>
      <c r="U100" s="18"/>
    </row>
    <row r="101" spans="1:21" ht="13.05" customHeight="1" x14ac:dyDescent="0.25">
      <c r="A101" s="20" t="s">
        <v>1021</v>
      </c>
      <c r="B101" s="18"/>
      <c r="C101" s="22"/>
      <c r="D101" s="18"/>
      <c r="E101" s="18"/>
      <c r="F101" s="18"/>
      <c r="G101" s="18"/>
      <c r="H101" s="18"/>
      <c r="I101" s="18"/>
      <c r="J101" s="25"/>
      <c r="K101" s="18"/>
      <c r="L101" s="18"/>
      <c r="M101" s="18"/>
      <c r="N101" s="18"/>
      <c r="O101" s="18"/>
      <c r="P101" s="18"/>
      <c r="Q101" s="18"/>
      <c r="R101" s="25"/>
      <c r="S101" s="25"/>
      <c r="T101" s="18"/>
      <c r="U101" s="18"/>
    </row>
    <row r="102" spans="1:21" ht="13.05" customHeight="1" x14ac:dyDescent="0.25">
      <c r="A102" s="20" t="s">
        <v>1022</v>
      </c>
      <c r="B102" s="18"/>
      <c r="C102" s="22"/>
      <c r="D102" s="18"/>
      <c r="E102" s="18"/>
      <c r="F102" s="18"/>
      <c r="G102" s="18"/>
      <c r="H102" s="18"/>
      <c r="I102" s="18"/>
      <c r="J102" s="25"/>
      <c r="K102" s="18"/>
      <c r="L102" s="18"/>
      <c r="M102" s="18"/>
      <c r="N102" s="18"/>
      <c r="O102" s="18"/>
      <c r="P102" s="18"/>
      <c r="Q102" s="18"/>
      <c r="R102" s="25"/>
      <c r="S102" s="25"/>
      <c r="T102" s="18"/>
      <c r="U102" s="18"/>
    </row>
    <row r="103" spans="1:21" ht="13.05" customHeight="1" x14ac:dyDescent="0.25">
      <c r="A103" s="20" t="s">
        <v>1023</v>
      </c>
      <c r="B103" s="18"/>
      <c r="C103" s="22"/>
      <c r="D103" s="18"/>
      <c r="E103" s="18"/>
      <c r="F103" s="18"/>
      <c r="G103" s="18"/>
      <c r="H103" s="18"/>
      <c r="I103" s="18"/>
      <c r="J103" s="25"/>
      <c r="K103" s="18"/>
      <c r="L103" s="18"/>
      <c r="M103" s="18"/>
      <c r="N103" s="18"/>
      <c r="O103" s="18"/>
      <c r="P103" s="18"/>
      <c r="Q103" s="18"/>
      <c r="R103" s="25"/>
      <c r="S103" s="25"/>
      <c r="T103" s="18"/>
      <c r="U103" s="18"/>
    </row>
    <row r="104" spans="1:21" ht="13.05" customHeight="1" x14ac:dyDescent="0.25">
      <c r="A104" s="20" t="s">
        <v>1024</v>
      </c>
      <c r="B104" s="18"/>
      <c r="C104" s="22"/>
      <c r="D104" s="18"/>
      <c r="E104" s="18"/>
      <c r="F104" s="18"/>
      <c r="G104" s="18"/>
      <c r="H104" s="18"/>
      <c r="I104" s="18"/>
      <c r="J104" s="25"/>
      <c r="K104" s="18"/>
      <c r="L104" s="18"/>
      <c r="M104" s="18"/>
      <c r="N104" s="18"/>
      <c r="O104" s="18"/>
      <c r="P104" s="18"/>
      <c r="Q104" s="18"/>
      <c r="R104" s="25"/>
      <c r="S104" s="25"/>
      <c r="T104" s="18"/>
      <c r="U104" s="18"/>
    </row>
    <row r="105" spans="1:21" ht="13.05" customHeight="1" x14ac:dyDescent="0.25">
      <c r="A105" s="20" t="s">
        <v>1025</v>
      </c>
      <c r="B105" s="18"/>
      <c r="C105" s="22"/>
      <c r="D105" s="18"/>
      <c r="E105" s="18"/>
      <c r="F105" s="18"/>
      <c r="G105" s="18"/>
      <c r="H105" s="18"/>
      <c r="I105" s="18"/>
      <c r="J105" s="25"/>
      <c r="K105" s="18"/>
      <c r="L105" s="18"/>
      <c r="M105" s="18"/>
      <c r="N105" s="18"/>
      <c r="O105" s="18"/>
      <c r="P105" s="18"/>
      <c r="Q105" s="18"/>
      <c r="R105" s="25"/>
      <c r="S105" s="25"/>
      <c r="T105" s="18"/>
      <c r="U105" s="18"/>
    </row>
    <row r="106" spans="1:21" ht="13.05" customHeight="1" x14ac:dyDescent="0.25">
      <c r="A106" s="20" t="s">
        <v>1026</v>
      </c>
      <c r="B106" s="18"/>
      <c r="C106" s="22"/>
      <c r="D106" s="18"/>
      <c r="E106" s="18"/>
      <c r="F106" s="18"/>
      <c r="G106" s="18"/>
      <c r="H106" s="18"/>
      <c r="I106" s="18"/>
      <c r="J106" s="25"/>
      <c r="K106" s="18"/>
      <c r="L106" s="18"/>
      <c r="M106" s="18"/>
      <c r="N106" s="18"/>
      <c r="O106" s="18"/>
      <c r="P106" s="18"/>
      <c r="Q106" s="18"/>
      <c r="R106" s="25"/>
      <c r="S106" s="25"/>
      <c r="T106" s="18"/>
      <c r="U106" s="18"/>
    </row>
    <row r="107" spans="1:21" ht="13.05" customHeight="1" x14ac:dyDescent="0.25">
      <c r="A107" s="20" t="s">
        <v>1027</v>
      </c>
      <c r="B107" s="18"/>
      <c r="C107" s="22"/>
      <c r="D107" s="18"/>
      <c r="E107" s="18"/>
      <c r="F107" s="18"/>
      <c r="G107" s="18"/>
      <c r="H107" s="18"/>
      <c r="I107" s="18"/>
      <c r="J107" s="25"/>
      <c r="K107" s="18"/>
      <c r="L107" s="18"/>
      <c r="M107" s="18"/>
      <c r="N107" s="18"/>
      <c r="O107" s="18"/>
      <c r="P107" s="18"/>
      <c r="Q107" s="18"/>
      <c r="R107" s="25"/>
      <c r="S107" s="25"/>
      <c r="T107" s="18"/>
      <c r="U107" s="18"/>
    </row>
    <row r="108" spans="1:21" ht="13.05" customHeight="1" x14ac:dyDescent="0.25">
      <c r="A108" s="20" t="s">
        <v>1028</v>
      </c>
      <c r="B108" s="18"/>
      <c r="C108" s="22"/>
      <c r="D108" s="18"/>
      <c r="E108" s="18"/>
      <c r="F108" s="18"/>
      <c r="G108" s="18"/>
      <c r="H108" s="18"/>
      <c r="I108" s="18"/>
      <c r="J108" s="25"/>
      <c r="K108" s="18"/>
      <c r="L108" s="18"/>
      <c r="M108" s="18"/>
      <c r="N108" s="18"/>
      <c r="O108" s="18"/>
      <c r="P108" s="18"/>
      <c r="Q108" s="18"/>
      <c r="R108" s="25"/>
      <c r="S108" s="25"/>
      <c r="T108" s="18"/>
      <c r="U108" s="18"/>
    </row>
    <row r="109" spans="1:21" ht="39" x14ac:dyDescent="0.25">
      <c r="A109" s="20" t="s">
        <v>491</v>
      </c>
      <c r="B109" s="18"/>
      <c r="C109" s="22"/>
      <c r="D109" s="18"/>
      <c r="E109" s="18"/>
      <c r="F109" s="18"/>
      <c r="G109" s="18"/>
      <c r="H109" s="18"/>
      <c r="I109" s="18"/>
      <c r="J109" s="25"/>
      <c r="K109" s="18"/>
      <c r="L109" s="18"/>
      <c r="M109" s="18"/>
      <c r="N109" s="18"/>
      <c r="O109" s="18"/>
      <c r="P109" s="18"/>
      <c r="Q109" s="18"/>
      <c r="R109" s="25" t="s">
        <v>805</v>
      </c>
      <c r="S109" s="25" t="s">
        <v>804</v>
      </c>
      <c r="T109" s="18"/>
      <c r="U109" s="18"/>
    </row>
    <row r="110" spans="1:21" ht="13.05" customHeight="1" x14ac:dyDescent="0.25">
      <c r="A110" s="20" t="s">
        <v>429</v>
      </c>
      <c r="B110" s="18"/>
      <c r="C110" s="22"/>
      <c r="D110" s="18"/>
      <c r="E110" s="18"/>
      <c r="F110" s="18"/>
      <c r="G110" s="18"/>
      <c r="H110" s="18"/>
      <c r="I110" s="18"/>
      <c r="J110" s="25"/>
      <c r="K110" s="18"/>
      <c r="L110" s="18"/>
      <c r="M110" s="18"/>
      <c r="N110" s="18"/>
      <c r="O110" s="18"/>
      <c r="P110" s="18"/>
      <c r="Q110" s="18"/>
      <c r="R110" s="25"/>
      <c r="S110" s="25" t="s">
        <v>729</v>
      </c>
      <c r="T110" s="18"/>
      <c r="U110" s="18"/>
    </row>
    <row r="111" spans="1:21" ht="13.05" customHeight="1" x14ac:dyDescent="0.25">
      <c r="A111" s="20" t="s">
        <v>430</v>
      </c>
      <c r="B111" s="18"/>
      <c r="C111" s="22"/>
      <c r="D111" s="18"/>
      <c r="E111" s="18"/>
      <c r="F111" s="18"/>
      <c r="G111" s="18"/>
      <c r="H111" s="18"/>
      <c r="I111" s="18"/>
      <c r="J111" s="25"/>
      <c r="K111" s="18"/>
      <c r="L111" s="18"/>
      <c r="M111" s="18"/>
      <c r="N111" s="18"/>
      <c r="O111" s="18"/>
      <c r="P111" s="18"/>
      <c r="Q111" s="18"/>
      <c r="R111" s="25"/>
      <c r="S111" s="25" t="s">
        <v>729</v>
      </c>
      <c r="T111" s="18"/>
      <c r="U111" s="18"/>
    </row>
    <row r="112" spans="1:21" ht="13.05" customHeight="1" x14ac:dyDescent="0.25">
      <c r="A112" s="20" t="s">
        <v>431</v>
      </c>
      <c r="B112" s="18"/>
      <c r="C112" s="22"/>
      <c r="D112" s="18"/>
      <c r="E112" s="18"/>
      <c r="F112" s="18"/>
      <c r="G112" s="18"/>
      <c r="H112" s="18"/>
      <c r="I112" s="18"/>
      <c r="J112" s="25"/>
      <c r="K112" s="18"/>
      <c r="L112" s="18"/>
      <c r="M112" s="18"/>
      <c r="N112" s="18"/>
      <c r="O112" s="18"/>
      <c r="P112" s="18"/>
      <c r="Q112" s="18"/>
      <c r="R112" s="25"/>
      <c r="S112" s="25" t="s">
        <v>729</v>
      </c>
      <c r="T112" s="18"/>
      <c r="U112" s="18"/>
    </row>
    <row r="113" spans="1:21" ht="13.05" customHeight="1" x14ac:dyDescent="0.25">
      <c r="A113" s="20" t="s">
        <v>432</v>
      </c>
      <c r="B113" s="18"/>
      <c r="C113" s="22"/>
      <c r="D113" s="18"/>
      <c r="E113" s="18"/>
      <c r="F113" s="18"/>
      <c r="G113" s="18"/>
      <c r="H113" s="18"/>
      <c r="I113" s="18"/>
      <c r="J113" s="25"/>
      <c r="K113" s="18"/>
      <c r="L113" s="18"/>
      <c r="M113" s="18"/>
      <c r="N113" s="18"/>
      <c r="O113" s="18"/>
      <c r="P113" s="18"/>
      <c r="Q113" s="18"/>
      <c r="R113" s="25"/>
      <c r="S113" s="25" t="s">
        <v>729</v>
      </c>
      <c r="T113" s="18"/>
      <c r="U113" s="18"/>
    </row>
    <row r="114" spans="1:21" ht="13.2" x14ac:dyDescent="0.25">
      <c r="A114" s="20" t="s">
        <v>472</v>
      </c>
      <c r="B114" s="18"/>
      <c r="C114" s="22"/>
      <c r="D114" s="18"/>
      <c r="E114" s="18"/>
      <c r="F114" s="18"/>
      <c r="G114" s="18"/>
      <c r="H114" s="18"/>
      <c r="I114" s="18"/>
      <c r="J114" s="25"/>
      <c r="K114" s="18"/>
      <c r="L114" s="18"/>
      <c r="M114" s="18"/>
      <c r="N114" s="18"/>
      <c r="O114" s="18"/>
      <c r="P114" s="18"/>
      <c r="Q114" s="18"/>
      <c r="R114" s="25"/>
      <c r="S114" s="25"/>
      <c r="T114" s="18"/>
      <c r="U114" s="18"/>
    </row>
    <row r="115" spans="1:21" ht="13.05" customHeight="1" x14ac:dyDescent="0.25">
      <c r="A115" s="20" t="s">
        <v>433</v>
      </c>
      <c r="B115" s="18"/>
      <c r="C115" s="22"/>
      <c r="D115" s="18"/>
      <c r="E115" s="18"/>
      <c r="F115" s="18"/>
      <c r="G115" s="18"/>
      <c r="H115" s="18"/>
      <c r="I115" s="18"/>
      <c r="J115" s="25"/>
      <c r="K115" s="18"/>
      <c r="L115" s="18"/>
      <c r="M115" s="18"/>
      <c r="N115" s="18"/>
      <c r="O115" s="18"/>
      <c r="P115" s="18"/>
      <c r="Q115" s="18"/>
      <c r="R115" s="25"/>
      <c r="S115" s="25" t="s">
        <v>729</v>
      </c>
      <c r="T115" s="18"/>
      <c r="U115" s="18"/>
    </row>
    <row r="116" spans="1:21" ht="13.05" customHeight="1" x14ac:dyDescent="0.25">
      <c r="A116" s="20" t="s">
        <v>434</v>
      </c>
      <c r="B116" s="18"/>
      <c r="C116" s="22"/>
      <c r="D116" s="18"/>
      <c r="E116" s="18"/>
      <c r="F116" s="18"/>
      <c r="G116" s="18"/>
      <c r="H116" s="18"/>
      <c r="I116" s="18"/>
      <c r="J116" s="25"/>
      <c r="K116" s="18"/>
      <c r="L116" s="18"/>
      <c r="M116" s="18"/>
      <c r="N116" s="18"/>
      <c r="O116" s="18"/>
      <c r="P116" s="18"/>
      <c r="Q116" s="18"/>
      <c r="R116" s="25"/>
      <c r="S116" s="25" t="s">
        <v>729</v>
      </c>
      <c r="T116" s="18"/>
      <c r="U116" s="18"/>
    </row>
    <row r="117" spans="1:21" ht="13.05" customHeight="1" x14ac:dyDescent="0.25">
      <c r="A117" s="20" t="s">
        <v>435</v>
      </c>
      <c r="B117" s="18"/>
      <c r="C117" s="22"/>
      <c r="D117" s="18"/>
      <c r="E117" s="18"/>
      <c r="F117" s="18"/>
      <c r="G117" s="18"/>
      <c r="H117" s="18"/>
      <c r="I117" s="18"/>
      <c r="J117" s="25"/>
      <c r="K117" s="18"/>
      <c r="L117" s="18"/>
      <c r="M117" s="18"/>
      <c r="N117" s="18"/>
      <c r="O117" s="18"/>
      <c r="P117" s="18"/>
      <c r="Q117" s="18"/>
      <c r="R117" s="25"/>
      <c r="S117" s="25" t="s">
        <v>729</v>
      </c>
      <c r="T117" s="18"/>
      <c r="U117" s="18"/>
    </row>
    <row r="118" spans="1:21" ht="13.05" customHeight="1" x14ac:dyDescent="0.25">
      <c r="A118" s="20" t="s">
        <v>436</v>
      </c>
      <c r="B118" s="18"/>
      <c r="C118" s="22"/>
      <c r="D118" s="18"/>
      <c r="E118" s="18"/>
      <c r="F118" s="18"/>
      <c r="G118" s="18"/>
      <c r="H118" s="18"/>
      <c r="I118" s="18"/>
      <c r="J118" s="25"/>
      <c r="K118" s="18"/>
      <c r="L118" s="18"/>
      <c r="M118" s="18"/>
      <c r="N118" s="18"/>
      <c r="O118" s="18"/>
      <c r="P118" s="18"/>
      <c r="Q118" s="18"/>
      <c r="R118" s="25"/>
      <c r="S118" s="25" t="s">
        <v>729</v>
      </c>
      <c r="T118" s="18"/>
      <c r="U118" s="18"/>
    </row>
    <row r="119" spans="1:21" ht="13.05" customHeight="1" x14ac:dyDescent="0.25">
      <c r="A119" s="20" t="s">
        <v>370</v>
      </c>
      <c r="B119" s="18"/>
      <c r="C119" s="22"/>
      <c r="D119" s="18"/>
      <c r="E119" s="18"/>
      <c r="F119" s="18"/>
      <c r="G119" s="18"/>
      <c r="H119" s="18"/>
      <c r="I119" s="18"/>
      <c r="J119" s="25"/>
      <c r="K119" s="18"/>
      <c r="L119" s="18"/>
      <c r="M119" s="18"/>
      <c r="N119" s="18"/>
      <c r="O119" s="18"/>
      <c r="P119" s="18"/>
      <c r="Q119" s="18"/>
      <c r="R119" s="25"/>
      <c r="S119" s="25"/>
      <c r="T119" s="18"/>
      <c r="U119" s="18"/>
    </row>
    <row r="120" spans="1:21" ht="13.05" customHeight="1" x14ac:dyDescent="0.25">
      <c r="A120" s="20" t="s">
        <v>371</v>
      </c>
      <c r="B120" s="18"/>
      <c r="C120" s="22"/>
      <c r="D120" s="18"/>
      <c r="E120" s="18"/>
      <c r="F120" s="18"/>
      <c r="G120" s="18"/>
      <c r="H120" s="18"/>
      <c r="I120" s="18"/>
      <c r="J120" s="25"/>
      <c r="K120" s="18"/>
      <c r="L120" s="18"/>
      <c r="M120" s="18"/>
      <c r="N120" s="18"/>
      <c r="O120" s="18"/>
      <c r="P120" s="18"/>
      <c r="Q120" s="18"/>
      <c r="R120" s="25"/>
      <c r="S120" s="25"/>
      <c r="T120" s="18"/>
      <c r="U120" s="18"/>
    </row>
    <row r="121" spans="1:21" ht="13.05" customHeight="1" x14ac:dyDescent="0.25">
      <c r="A121" s="20" t="s">
        <v>372</v>
      </c>
      <c r="B121" s="18"/>
      <c r="C121" s="22"/>
      <c r="D121" s="18"/>
      <c r="E121" s="18"/>
      <c r="F121" s="18"/>
      <c r="G121" s="18"/>
      <c r="H121" s="18"/>
      <c r="I121" s="18"/>
      <c r="J121" s="25"/>
      <c r="K121" s="18"/>
      <c r="L121" s="18"/>
      <c r="M121" s="18"/>
      <c r="N121" s="18"/>
      <c r="O121" s="18"/>
      <c r="P121" s="18"/>
      <c r="Q121" s="18"/>
      <c r="R121" s="25"/>
      <c r="S121" s="25"/>
      <c r="T121" s="18"/>
      <c r="U121" s="18"/>
    </row>
    <row r="122" spans="1:21" ht="13.05" customHeight="1" x14ac:dyDescent="0.25">
      <c r="A122" s="20" t="s">
        <v>1029</v>
      </c>
      <c r="B122" s="18"/>
      <c r="C122" s="22"/>
      <c r="D122" s="18"/>
      <c r="E122" s="18"/>
      <c r="F122" s="18"/>
      <c r="G122" s="18"/>
      <c r="H122" s="18"/>
      <c r="I122" s="18"/>
      <c r="J122" s="25"/>
      <c r="K122" s="18"/>
      <c r="L122" s="18"/>
      <c r="M122" s="18"/>
      <c r="N122" s="18"/>
      <c r="O122" s="18"/>
      <c r="P122" s="18"/>
      <c r="Q122" s="18"/>
      <c r="R122" s="25"/>
      <c r="S122" s="25"/>
      <c r="T122" s="18"/>
      <c r="U122" s="18"/>
    </row>
    <row r="123" spans="1:21" ht="13.05" customHeight="1" x14ac:dyDescent="0.25">
      <c r="A123" s="20" t="s">
        <v>1030</v>
      </c>
      <c r="B123" s="18"/>
      <c r="C123" s="22"/>
      <c r="D123" s="18"/>
      <c r="E123" s="18"/>
      <c r="F123" s="18"/>
      <c r="G123" s="18"/>
      <c r="H123" s="18"/>
      <c r="I123" s="18"/>
      <c r="J123" s="25"/>
      <c r="K123" s="18"/>
      <c r="L123" s="18"/>
      <c r="M123" s="18"/>
      <c r="N123" s="18"/>
      <c r="O123" s="18"/>
      <c r="P123" s="18"/>
      <c r="Q123" s="18"/>
      <c r="R123" s="25"/>
      <c r="S123" s="25"/>
      <c r="T123" s="18"/>
      <c r="U123" s="18"/>
    </row>
    <row r="124" spans="1:21" ht="13.05" customHeight="1" x14ac:dyDescent="0.25">
      <c r="A124" s="20" t="s">
        <v>1031</v>
      </c>
      <c r="B124" s="18"/>
      <c r="C124" s="22"/>
      <c r="D124" s="18"/>
      <c r="E124" s="18"/>
      <c r="F124" s="18"/>
      <c r="G124" s="18"/>
      <c r="H124" s="18"/>
      <c r="I124" s="18"/>
      <c r="J124" s="25"/>
      <c r="K124" s="18"/>
      <c r="L124" s="18"/>
      <c r="M124" s="18"/>
      <c r="N124" s="18"/>
      <c r="O124" s="18"/>
      <c r="P124" s="18"/>
      <c r="Q124" s="18"/>
      <c r="R124" s="25"/>
      <c r="S124" s="25"/>
      <c r="T124" s="18"/>
      <c r="U124" s="18"/>
    </row>
    <row r="125" spans="1:21" ht="13.05" customHeight="1" x14ac:dyDescent="0.25">
      <c r="A125" s="20" t="s">
        <v>1032</v>
      </c>
      <c r="B125" s="18"/>
      <c r="C125" s="22"/>
      <c r="D125" s="18"/>
      <c r="E125" s="18"/>
      <c r="F125" s="18"/>
      <c r="G125" s="18"/>
      <c r="H125" s="18"/>
      <c r="I125" s="18"/>
      <c r="J125" s="25"/>
      <c r="K125" s="18"/>
      <c r="L125" s="18"/>
      <c r="M125" s="18"/>
      <c r="N125" s="18"/>
      <c r="O125" s="18"/>
      <c r="P125" s="18"/>
      <c r="Q125" s="18"/>
      <c r="R125" s="25"/>
      <c r="S125" s="25"/>
      <c r="T125" s="18"/>
      <c r="U125" s="18"/>
    </row>
    <row r="126" spans="1:21" ht="13.05" customHeight="1" x14ac:dyDescent="0.25">
      <c r="A126" s="20" t="s">
        <v>1033</v>
      </c>
      <c r="B126" s="18"/>
      <c r="C126" s="22"/>
      <c r="D126" s="18"/>
      <c r="E126" s="18"/>
      <c r="F126" s="18"/>
      <c r="G126" s="18"/>
      <c r="H126" s="18"/>
      <c r="I126" s="18"/>
      <c r="J126" s="25"/>
      <c r="K126" s="18"/>
      <c r="L126" s="18"/>
      <c r="M126" s="18"/>
      <c r="N126" s="18"/>
      <c r="O126" s="18"/>
      <c r="P126" s="18"/>
      <c r="Q126" s="18"/>
      <c r="R126" s="25"/>
      <c r="S126" s="25"/>
      <c r="T126" s="18"/>
      <c r="U126" s="18"/>
    </row>
    <row r="127" spans="1:21" ht="13.05" customHeight="1" x14ac:dyDescent="0.25">
      <c r="A127" s="20" t="s">
        <v>1034</v>
      </c>
      <c r="B127" s="18"/>
      <c r="C127" s="22"/>
      <c r="D127" s="18"/>
      <c r="E127" s="18"/>
      <c r="F127" s="18"/>
      <c r="G127" s="18"/>
      <c r="H127" s="18"/>
      <c r="I127" s="18"/>
      <c r="J127" s="25"/>
      <c r="K127" s="18"/>
      <c r="L127" s="18"/>
      <c r="M127" s="18"/>
      <c r="N127" s="18"/>
      <c r="O127" s="18"/>
      <c r="P127" s="18"/>
      <c r="Q127" s="18"/>
      <c r="R127" s="25"/>
      <c r="S127" s="25"/>
      <c r="T127" s="18"/>
      <c r="U127" s="18"/>
    </row>
    <row r="128" spans="1:21" ht="13.05" customHeight="1" x14ac:dyDescent="0.25">
      <c r="A128" s="20" t="s">
        <v>1035</v>
      </c>
      <c r="B128" s="18"/>
      <c r="C128" s="22"/>
      <c r="D128" s="18"/>
      <c r="E128" s="18"/>
      <c r="F128" s="18"/>
      <c r="G128" s="18"/>
      <c r="H128" s="18"/>
      <c r="I128" s="18"/>
      <c r="J128" s="25"/>
      <c r="K128" s="18"/>
      <c r="L128" s="18"/>
      <c r="M128" s="18"/>
      <c r="N128" s="18"/>
      <c r="O128" s="18"/>
      <c r="P128" s="18"/>
      <c r="Q128" s="18"/>
      <c r="R128" s="25"/>
      <c r="S128" s="25"/>
      <c r="T128" s="18"/>
      <c r="U128" s="18"/>
    </row>
    <row r="129" spans="1:21" ht="409.6" x14ac:dyDescent="0.25">
      <c r="A129" s="20" t="s">
        <v>521</v>
      </c>
      <c r="B129" s="18"/>
      <c r="C129" s="22"/>
      <c r="D129" s="18"/>
      <c r="E129" s="18"/>
      <c r="F129" s="18"/>
      <c r="G129" s="25" t="s">
        <v>826</v>
      </c>
      <c r="H129" s="25" t="s">
        <v>825</v>
      </c>
      <c r="I129" s="25" t="s">
        <v>824</v>
      </c>
      <c r="J129" s="25"/>
      <c r="K129" s="18"/>
      <c r="L129" s="25" t="s">
        <v>829</v>
      </c>
      <c r="M129" s="25" t="s">
        <v>828</v>
      </c>
      <c r="N129" s="25" t="s">
        <v>827</v>
      </c>
      <c r="O129" s="18"/>
      <c r="P129" s="18"/>
      <c r="Q129" s="18"/>
      <c r="R129" s="25" t="s">
        <v>889</v>
      </c>
      <c r="S129" s="25" t="s">
        <v>823</v>
      </c>
      <c r="T129" s="18"/>
      <c r="U129" s="18"/>
    </row>
    <row r="130" spans="1:21" ht="13.05" customHeight="1" x14ac:dyDescent="0.25">
      <c r="A130" s="20" t="s">
        <v>437</v>
      </c>
      <c r="B130" s="18"/>
      <c r="C130" s="22"/>
      <c r="D130" s="18"/>
      <c r="E130" s="18"/>
      <c r="F130" s="18"/>
      <c r="G130" s="18"/>
      <c r="H130" s="18"/>
      <c r="I130" s="18"/>
      <c r="J130" s="25"/>
      <c r="K130" s="18"/>
      <c r="L130" s="18"/>
      <c r="M130" s="18"/>
      <c r="N130" s="18"/>
      <c r="O130" s="18"/>
      <c r="P130" s="18"/>
      <c r="Q130" s="18"/>
      <c r="R130" s="25"/>
      <c r="S130" s="25" t="s">
        <v>729</v>
      </c>
      <c r="T130" s="18"/>
      <c r="U130" s="18"/>
    </row>
    <row r="131" spans="1:21" ht="13.05" customHeight="1" x14ac:dyDescent="0.25">
      <c r="A131" s="20" t="s">
        <v>438</v>
      </c>
      <c r="B131" s="18"/>
      <c r="C131" s="22"/>
      <c r="D131" s="18"/>
      <c r="E131" s="18"/>
      <c r="F131" s="18"/>
      <c r="G131" s="18"/>
      <c r="H131" s="18"/>
      <c r="I131" s="18"/>
      <c r="J131" s="25"/>
      <c r="K131" s="18"/>
      <c r="L131" s="18"/>
      <c r="M131" s="18"/>
      <c r="N131" s="18"/>
      <c r="O131" s="18"/>
      <c r="P131" s="18"/>
      <c r="Q131" s="18"/>
      <c r="R131" s="25"/>
      <c r="S131" s="25" t="s">
        <v>729</v>
      </c>
      <c r="T131" s="18"/>
      <c r="U131" s="18"/>
    </row>
    <row r="132" spans="1:21" ht="163.80000000000001" x14ac:dyDescent="0.25">
      <c r="A132" s="20" t="s">
        <v>395</v>
      </c>
      <c r="B132" s="18"/>
      <c r="C132" s="22"/>
      <c r="D132" s="18"/>
      <c r="E132" s="18"/>
      <c r="F132" s="18"/>
      <c r="G132" s="18"/>
      <c r="H132" s="18"/>
      <c r="I132" s="18"/>
      <c r="J132" s="25"/>
      <c r="K132" s="18"/>
      <c r="L132" s="18"/>
      <c r="M132" s="18"/>
      <c r="N132" s="18"/>
      <c r="O132" s="18"/>
      <c r="P132" s="18"/>
      <c r="Q132" s="18"/>
      <c r="R132" s="25" t="s">
        <v>761</v>
      </c>
      <c r="S132" s="25" t="s">
        <v>762</v>
      </c>
      <c r="T132" s="18"/>
      <c r="U132" s="18"/>
    </row>
    <row r="133" spans="1:21" ht="39" x14ac:dyDescent="0.25">
      <c r="A133" s="20" t="s">
        <v>492</v>
      </c>
      <c r="B133" s="18"/>
      <c r="C133" s="22"/>
      <c r="D133" s="18"/>
      <c r="E133" s="18"/>
      <c r="F133" s="18"/>
      <c r="G133" s="18"/>
      <c r="H133" s="18"/>
      <c r="I133" s="18"/>
      <c r="J133" s="25"/>
      <c r="K133" s="18"/>
      <c r="L133" s="18"/>
      <c r="M133" s="18"/>
      <c r="N133" s="18"/>
      <c r="O133" s="18"/>
      <c r="P133" s="18"/>
      <c r="Q133" s="18"/>
      <c r="R133" s="25" t="s">
        <v>805</v>
      </c>
      <c r="S133" s="25" t="s">
        <v>804</v>
      </c>
      <c r="T133" s="18"/>
      <c r="U133" s="18"/>
    </row>
    <row r="134" spans="1:21" ht="144.6" x14ac:dyDescent="0.25">
      <c r="A134" s="20" t="s">
        <v>502</v>
      </c>
      <c r="B134" s="18"/>
      <c r="C134" s="22"/>
      <c r="D134" s="18"/>
      <c r="E134" s="18"/>
      <c r="F134" s="18"/>
      <c r="G134" s="18"/>
      <c r="H134" s="18"/>
      <c r="I134" s="18"/>
      <c r="J134" s="25"/>
      <c r="K134" s="18"/>
      <c r="L134" s="18"/>
      <c r="M134" s="18"/>
      <c r="N134" s="18"/>
      <c r="O134" s="18"/>
      <c r="P134" s="18"/>
      <c r="Q134" s="18"/>
      <c r="R134" s="25"/>
      <c r="S134" s="25" t="s">
        <v>815</v>
      </c>
      <c r="T134" s="18"/>
      <c r="U134" s="18"/>
    </row>
    <row r="135" spans="1:21" ht="144.6" x14ac:dyDescent="0.25">
      <c r="A135" s="20" t="s">
        <v>506</v>
      </c>
      <c r="B135" s="18"/>
      <c r="C135" s="22"/>
      <c r="D135" s="18"/>
      <c r="E135" s="18"/>
      <c r="F135" s="18"/>
      <c r="G135" s="18" t="s">
        <v>914</v>
      </c>
      <c r="H135" s="18"/>
      <c r="I135" s="18"/>
      <c r="J135" s="25"/>
      <c r="K135" s="18"/>
      <c r="L135" s="18"/>
      <c r="M135" s="18"/>
      <c r="N135" s="18"/>
      <c r="O135" s="18"/>
      <c r="P135" s="18"/>
      <c r="Q135" s="18"/>
      <c r="R135" s="25"/>
      <c r="S135" s="25" t="s">
        <v>815</v>
      </c>
      <c r="T135" s="18"/>
      <c r="U135" s="18"/>
    </row>
    <row r="136" spans="1:21" ht="13.05" customHeight="1" x14ac:dyDescent="0.25">
      <c r="A136" s="20" t="s">
        <v>439</v>
      </c>
      <c r="B136" s="18"/>
      <c r="C136" s="22"/>
      <c r="D136" s="18"/>
      <c r="E136" s="18"/>
      <c r="F136" s="18"/>
      <c r="G136" s="18"/>
      <c r="H136" s="18"/>
      <c r="I136" s="18"/>
      <c r="J136" s="25"/>
      <c r="K136" s="18"/>
      <c r="L136" s="18"/>
      <c r="M136" s="18"/>
      <c r="N136" s="18"/>
      <c r="O136" s="18"/>
      <c r="P136" s="18"/>
      <c r="Q136" s="18"/>
      <c r="R136" s="25"/>
      <c r="S136" s="25" t="s">
        <v>729</v>
      </c>
      <c r="T136" s="18"/>
      <c r="U136" s="18"/>
    </row>
    <row r="137" spans="1:21" ht="13.05" customHeight="1" x14ac:dyDescent="0.25">
      <c r="A137" s="20" t="s">
        <v>440</v>
      </c>
      <c r="B137" s="18"/>
      <c r="C137" s="22"/>
      <c r="D137" s="18"/>
      <c r="E137" s="18"/>
      <c r="F137" s="18"/>
      <c r="G137" s="18"/>
      <c r="H137" s="18"/>
      <c r="I137" s="18"/>
      <c r="J137" s="25"/>
      <c r="K137" s="18"/>
      <c r="L137" s="18"/>
      <c r="M137" s="18"/>
      <c r="N137" s="18"/>
      <c r="O137" s="18"/>
      <c r="P137" s="18"/>
      <c r="Q137" s="18"/>
      <c r="R137" s="25"/>
      <c r="S137" s="25" t="s">
        <v>729</v>
      </c>
      <c r="T137" s="18"/>
      <c r="U137" s="18"/>
    </row>
    <row r="138" spans="1:21" ht="13.05" customHeight="1" x14ac:dyDescent="0.25">
      <c r="A138" s="20" t="s">
        <v>441</v>
      </c>
      <c r="B138" s="18"/>
      <c r="C138" s="22"/>
      <c r="D138" s="18"/>
      <c r="E138" s="18"/>
      <c r="F138" s="18"/>
      <c r="G138" s="18"/>
      <c r="H138" s="18"/>
      <c r="I138" s="18"/>
      <c r="J138" s="25"/>
      <c r="K138" s="18"/>
      <c r="L138" s="18"/>
      <c r="M138" s="18"/>
      <c r="N138" s="18"/>
      <c r="O138" s="18"/>
      <c r="P138" s="18"/>
      <c r="Q138" s="18"/>
      <c r="R138" s="25"/>
      <c r="S138" s="25" t="s">
        <v>729</v>
      </c>
      <c r="T138" s="18"/>
      <c r="U138" s="18"/>
    </row>
    <row r="139" spans="1:21" ht="13.05" customHeight="1" x14ac:dyDescent="0.25">
      <c r="A139" s="20" t="s">
        <v>373</v>
      </c>
      <c r="B139" s="18"/>
      <c r="C139" s="22"/>
      <c r="D139" s="18"/>
      <c r="E139" s="18"/>
      <c r="F139" s="18"/>
      <c r="G139" s="18"/>
      <c r="H139" s="18"/>
      <c r="I139" s="18"/>
      <c r="J139" s="25"/>
      <c r="K139" s="18"/>
      <c r="L139" s="18"/>
      <c r="M139" s="18"/>
      <c r="N139" s="18"/>
      <c r="O139" s="18"/>
      <c r="P139" s="18"/>
      <c r="Q139" s="18"/>
      <c r="R139" s="25"/>
      <c r="S139" s="25"/>
      <c r="T139" s="18"/>
      <c r="U139" s="18"/>
    </row>
    <row r="140" spans="1:21" ht="13.05" customHeight="1" x14ac:dyDescent="0.25">
      <c r="A140" s="20" t="s">
        <v>355</v>
      </c>
      <c r="B140" s="18"/>
      <c r="C140" s="22"/>
      <c r="D140" s="18"/>
      <c r="E140" s="18"/>
      <c r="F140" s="18"/>
      <c r="G140" s="18"/>
      <c r="H140" s="18"/>
      <c r="I140" s="18"/>
      <c r="J140" s="25"/>
      <c r="K140" s="18"/>
      <c r="L140" s="18"/>
      <c r="M140" s="18"/>
      <c r="N140" s="18"/>
      <c r="O140" s="18"/>
      <c r="P140" s="18"/>
      <c r="Q140" s="18"/>
      <c r="R140" s="25" t="s">
        <v>732</v>
      </c>
      <c r="S140" s="25" t="s">
        <v>731</v>
      </c>
      <c r="T140" s="18"/>
      <c r="U140" s="18"/>
    </row>
    <row r="141" spans="1:21" ht="13.05" customHeight="1" x14ac:dyDescent="0.25">
      <c r="A141" s="20" t="s">
        <v>374</v>
      </c>
      <c r="B141" s="18"/>
      <c r="C141" s="22"/>
      <c r="D141" s="18"/>
      <c r="E141" s="18"/>
      <c r="F141" s="18"/>
      <c r="G141" s="18"/>
      <c r="H141" s="18"/>
      <c r="I141" s="18"/>
      <c r="J141" s="25"/>
      <c r="K141" s="18"/>
      <c r="L141" s="18"/>
      <c r="M141" s="18"/>
      <c r="N141" s="18"/>
      <c r="O141" s="18"/>
      <c r="P141" s="18"/>
      <c r="Q141" s="18"/>
      <c r="R141" s="25"/>
      <c r="S141" s="25"/>
      <c r="T141" s="18"/>
      <c r="U141" s="18"/>
    </row>
    <row r="142" spans="1:21" ht="13.05" customHeight="1" x14ac:dyDescent="0.25">
      <c r="A142" s="20" t="s">
        <v>375</v>
      </c>
      <c r="B142" s="18"/>
      <c r="C142" s="22"/>
      <c r="D142" s="18"/>
      <c r="E142" s="18"/>
      <c r="F142" s="18"/>
      <c r="G142" s="18"/>
      <c r="H142" s="18"/>
      <c r="I142" s="18"/>
      <c r="J142" s="25"/>
      <c r="K142" s="18"/>
      <c r="L142" s="18"/>
      <c r="M142" s="18"/>
      <c r="N142" s="18"/>
      <c r="O142" s="18"/>
      <c r="P142" s="18"/>
      <c r="Q142" s="18"/>
      <c r="R142" s="25"/>
      <c r="S142" s="25"/>
      <c r="T142" s="18"/>
      <c r="U142" s="18"/>
    </row>
    <row r="143" spans="1:21" ht="13.05" customHeight="1" x14ac:dyDescent="0.25">
      <c r="A143" s="20" t="s">
        <v>356</v>
      </c>
      <c r="B143" s="18"/>
      <c r="C143" s="22"/>
      <c r="D143" s="18"/>
      <c r="E143" s="18"/>
      <c r="F143" s="18"/>
      <c r="G143" s="18"/>
      <c r="H143" s="18"/>
      <c r="I143" s="18"/>
      <c r="J143" s="25"/>
      <c r="K143" s="18"/>
      <c r="L143" s="18"/>
      <c r="M143" s="18"/>
      <c r="N143" s="18"/>
      <c r="O143" s="18"/>
      <c r="P143" s="18"/>
      <c r="Q143" s="18"/>
      <c r="R143" s="25" t="s">
        <v>732</v>
      </c>
      <c r="S143" s="25" t="s">
        <v>731</v>
      </c>
      <c r="T143" s="18"/>
      <c r="U143" s="18"/>
    </row>
    <row r="144" spans="1:21" ht="13.05" customHeight="1" x14ac:dyDescent="0.25">
      <c r="A144" s="20" t="s">
        <v>357</v>
      </c>
      <c r="B144" s="18"/>
      <c r="C144" s="22"/>
      <c r="D144" s="18"/>
      <c r="E144" s="18"/>
      <c r="F144" s="18"/>
      <c r="G144" s="18"/>
      <c r="H144" s="18"/>
      <c r="I144" s="18"/>
      <c r="J144" s="25"/>
      <c r="K144" s="18"/>
      <c r="L144" s="18"/>
      <c r="M144" s="18"/>
      <c r="N144" s="18"/>
      <c r="O144" s="18"/>
      <c r="P144" s="18"/>
      <c r="Q144" s="18"/>
      <c r="R144" s="25" t="s">
        <v>732</v>
      </c>
      <c r="S144" s="25" t="s">
        <v>731</v>
      </c>
      <c r="T144" s="18"/>
      <c r="U144" s="18"/>
    </row>
    <row r="145" spans="1:21" ht="259.8" x14ac:dyDescent="0.25">
      <c r="A145" s="20" t="s">
        <v>396</v>
      </c>
      <c r="B145" s="18"/>
      <c r="C145" s="22"/>
      <c r="D145" s="18"/>
      <c r="E145" s="18"/>
      <c r="F145" s="18"/>
      <c r="G145" s="18"/>
      <c r="H145" s="18"/>
      <c r="I145" s="18"/>
      <c r="J145" s="25"/>
      <c r="K145" s="18"/>
      <c r="L145" s="18"/>
      <c r="M145" s="18"/>
      <c r="N145" s="18"/>
      <c r="O145" s="18"/>
      <c r="P145" s="18"/>
      <c r="Q145" s="18"/>
      <c r="R145" s="25" t="s">
        <v>770</v>
      </c>
      <c r="S145" s="25" t="s">
        <v>770</v>
      </c>
      <c r="T145" s="18"/>
      <c r="U145" s="18"/>
    </row>
    <row r="146" spans="1:21" ht="259.8" x14ac:dyDescent="0.25">
      <c r="A146" s="20" t="s">
        <v>397</v>
      </c>
      <c r="B146" s="18"/>
      <c r="C146" s="22"/>
      <c r="D146" s="18"/>
      <c r="E146" s="18"/>
      <c r="F146" s="18"/>
      <c r="G146" s="18"/>
      <c r="H146" s="18"/>
      <c r="I146" s="18"/>
      <c r="J146" s="25"/>
      <c r="K146" s="18"/>
      <c r="L146" s="18"/>
      <c r="M146" s="18"/>
      <c r="N146" s="18"/>
      <c r="O146" s="18"/>
      <c r="P146" s="18"/>
      <c r="Q146" s="18"/>
      <c r="R146" s="25" t="s">
        <v>770</v>
      </c>
      <c r="S146" s="25" t="s">
        <v>770</v>
      </c>
      <c r="T146" s="18"/>
      <c r="U146" s="18"/>
    </row>
    <row r="147" spans="1:21" ht="13.05" customHeight="1" x14ac:dyDescent="0.25">
      <c r="A147" s="20" t="s">
        <v>376</v>
      </c>
      <c r="B147" s="18"/>
      <c r="C147" s="22"/>
      <c r="D147" s="18"/>
      <c r="E147" s="18"/>
      <c r="F147" s="18"/>
      <c r="G147" s="18"/>
      <c r="H147" s="18"/>
      <c r="I147" s="18"/>
      <c r="J147" s="25"/>
      <c r="K147" s="18"/>
      <c r="L147" s="18"/>
      <c r="M147" s="18"/>
      <c r="N147" s="18"/>
      <c r="O147" s="18"/>
      <c r="P147" s="18"/>
      <c r="Q147" s="18"/>
      <c r="R147" s="25"/>
      <c r="S147" s="25"/>
      <c r="T147" s="18"/>
      <c r="U147" s="18"/>
    </row>
    <row r="148" spans="1:21" ht="269.39999999999998" x14ac:dyDescent="0.25">
      <c r="A148" s="20" t="s">
        <v>398</v>
      </c>
      <c r="B148" s="18"/>
      <c r="C148" s="22"/>
      <c r="D148" s="18"/>
      <c r="E148" s="18"/>
      <c r="F148" s="18"/>
      <c r="G148" s="18"/>
      <c r="H148" s="18"/>
      <c r="I148" s="18"/>
      <c r="J148" s="25"/>
      <c r="K148" s="18"/>
      <c r="L148" s="18"/>
      <c r="M148" s="18"/>
      <c r="N148" s="18"/>
      <c r="O148" s="18"/>
      <c r="P148" s="18"/>
      <c r="Q148" s="18"/>
      <c r="R148" s="25" t="s">
        <v>776</v>
      </c>
      <c r="S148" s="25" t="s">
        <v>776</v>
      </c>
      <c r="T148" s="18"/>
      <c r="U148" s="18"/>
    </row>
    <row r="149" spans="1:21" ht="409.6" x14ac:dyDescent="0.25">
      <c r="A149" s="20" t="s">
        <v>399</v>
      </c>
      <c r="B149" s="18"/>
      <c r="C149" s="22"/>
      <c r="D149" s="18"/>
      <c r="E149" s="18"/>
      <c r="F149" s="18"/>
      <c r="G149" s="18"/>
      <c r="H149" s="18"/>
      <c r="I149" s="18"/>
      <c r="J149" s="25"/>
      <c r="K149" s="18"/>
      <c r="L149" s="18"/>
      <c r="M149" s="18"/>
      <c r="N149" s="18"/>
      <c r="O149" s="18"/>
      <c r="P149" s="18"/>
      <c r="Q149" s="18"/>
      <c r="R149" s="25" t="s">
        <v>782</v>
      </c>
      <c r="S149" s="25" t="s">
        <v>782</v>
      </c>
      <c r="T149" s="18"/>
      <c r="U149" s="18"/>
    </row>
    <row r="150" spans="1:21" ht="13.05" customHeight="1" x14ac:dyDescent="0.25">
      <c r="A150" s="20" t="s">
        <v>358</v>
      </c>
      <c r="B150" s="18"/>
      <c r="C150" s="22"/>
      <c r="D150" s="18"/>
      <c r="E150" s="18"/>
      <c r="F150" s="18"/>
      <c r="G150" s="18"/>
      <c r="H150" s="18"/>
      <c r="I150" s="18"/>
      <c r="J150" s="25"/>
      <c r="K150" s="18"/>
      <c r="L150" s="18"/>
      <c r="M150" s="18"/>
      <c r="N150" s="18"/>
      <c r="O150" s="18"/>
      <c r="P150" s="18"/>
      <c r="Q150" s="18"/>
      <c r="R150" s="25" t="s">
        <v>732</v>
      </c>
      <c r="S150" s="25" t="s">
        <v>731</v>
      </c>
      <c r="T150" s="18"/>
      <c r="U150" s="18"/>
    </row>
    <row r="151" spans="1:21" ht="13.05" customHeight="1" x14ac:dyDescent="0.25">
      <c r="A151" s="20" t="s">
        <v>359</v>
      </c>
      <c r="B151" s="18"/>
      <c r="C151" s="22"/>
      <c r="D151" s="18"/>
      <c r="E151" s="18"/>
      <c r="F151" s="18"/>
      <c r="G151" s="18"/>
      <c r="H151" s="18"/>
      <c r="I151" s="18"/>
      <c r="J151" s="25"/>
      <c r="K151" s="18"/>
      <c r="L151" s="18"/>
      <c r="M151" s="18"/>
      <c r="N151" s="18"/>
      <c r="O151" s="18"/>
      <c r="P151" s="18"/>
      <c r="Q151" s="18"/>
      <c r="R151" s="25" t="s">
        <v>732</v>
      </c>
      <c r="S151" s="25" t="s">
        <v>731</v>
      </c>
      <c r="T151" s="18"/>
      <c r="U151" s="18"/>
    </row>
    <row r="152" spans="1:21" ht="13.05" customHeight="1" x14ac:dyDescent="0.25">
      <c r="A152" s="20" t="s">
        <v>360</v>
      </c>
      <c r="B152" s="18"/>
      <c r="C152" s="22"/>
      <c r="D152" s="18"/>
      <c r="E152" s="18"/>
      <c r="F152" s="18"/>
      <c r="G152" s="18"/>
      <c r="H152" s="18"/>
      <c r="I152" s="18"/>
      <c r="J152" s="25"/>
      <c r="K152" s="18"/>
      <c r="L152" s="18"/>
      <c r="M152" s="18"/>
      <c r="N152" s="18"/>
      <c r="O152" s="18"/>
      <c r="P152" s="18"/>
      <c r="Q152" s="18"/>
      <c r="R152" s="25" t="s">
        <v>732</v>
      </c>
      <c r="S152" s="25" t="s">
        <v>731</v>
      </c>
      <c r="T152" s="18"/>
      <c r="U152" s="18"/>
    </row>
    <row r="153" spans="1:21" ht="13.05" customHeight="1" x14ac:dyDescent="0.25">
      <c r="A153" s="20" t="s">
        <v>1036</v>
      </c>
      <c r="B153" s="18"/>
      <c r="C153" s="22"/>
      <c r="D153" s="18"/>
      <c r="E153" s="18"/>
      <c r="F153" s="18"/>
      <c r="G153" s="18"/>
      <c r="H153" s="18"/>
      <c r="I153" s="18"/>
      <c r="J153" s="25"/>
      <c r="K153" s="18"/>
      <c r="L153" s="18"/>
      <c r="M153" s="18"/>
      <c r="N153" s="18"/>
      <c r="O153" s="18"/>
      <c r="P153" s="18"/>
      <c r="Q153" s="18"/>
      <c r="R153" s="25"/>
      <c r="S153" s="25"/>
      <c r="T153" s="18"/>
      <c r="U153" s="18"/>
    </row>
    <row r="154" spans="1:21" ht="13.05" customHeight="1" x14ac:dyDescent="0.25">
      <c r="A154" s="20" t="s">
        <v>377</v>
      </c>
      <c r="B154" s="18"/>
      <c r="C154" s="22"/>
      <c r="D154" s="18"/>
      <c r="E154" s="18"/>
      <c r="F154" s="18"/>
      <c r="G154" s="18"/>
      <c r="H154" s="18"/>
      <c r="I154" s="18"/>
      <c r="J154" s="25"/>
      <c r="K154" s="18"/>
      <c r="L154" s="18"/>
      <c r="M154" s="18"/>
      <c r="N154" s="18"/>
      <c r="O154" s="18"/>
      <c r="P154" s="18"/>
      <c r="Q154" s="18"/>
      <c r="R154" s="25"/>
      <c r="S154" s="25"/>
      <c r="T154" s="18"/>
      <c r="U154" s="18"/>
    </row>
    <row r="155" spans="1:21" ht="13.05" customHeight="1" x14ac:dyDescent="0.25">
      <c r="A155" s="20" t="s">
        <v>442</v>
      </c>
      <c r="B155" s="18"/>
      <c r="C155" s="22"/>
      <c r="D155" s="18"/>
      <c r="E155" s="18"/>
      <c r="F155" s="18"/>
      <c r="G155" s="18"/>
      <c r="H155" s="18"/>
      <c r="I155" s="18"/>
      <c r="J155" s="25"/>
      <c r="K155" s="18"/>
      <c r="L155" s="18"/>
      <c r="M155" s="18"/>
      <c r="N155" s="18"/>
      <c r="O155" s="18"/>
      <c r="P155" s="18"/>
      <c r="Q155" s="18"/>
      <c r="R155" s="25"/>
      <c r="S155" s="25" t="s">
        <v>729</v>
      </c>
      <c r="T155" s="18"/>
      <c r="U155" s="18"/>
    </row>
    <row r="156" spans="1:21" ht="13.05" customHeight="1" x14ac:dyDescent="0.25">
      <c r="A156" s="20" t="s">
        <v>443</v>
      </c>
      <c r="B156" s="18"/>
      <c r="C156" s="22"/>
      <c r="D156" s="18"/>
      <c r="E156" s="18"/>
      <c r="F156" s="18"/>
      <c r="G156" s="18"/>
      <c r="H156" s="18"/>
      <c r="I156" s="18"/>
      <c r="J156" s="25"/>
      <c r="K156" s="18"/>
      <c r="L156" s="18"/>
      <c r="M156" s="18"/>
      <c r="N156" s="18"/>
      <c r="O156" s="18"/>
      <c r="P156" s="18"/>
      <c r="Q156" s="18"/>
      <c r="R156" s="25"/>
      <c r="S156" s="25" t="s">
        <v>729</v>
      </c>
      <c r="T156" s="18"/>
      <c r="U156" s="18"/>
    </row>
    <row r="157" spans="1:21" ht="13.05" customHeight="1" x14ac:dyDescent="0.25">
      <c r="A157" s="20" t="s">
        <v>444</v>
      </c>
      <c r="B157" s="18"/>
      <c r="C157" s="22"/>
      <c r="D157" s="18"/>
      <c r="E157" s="18"/>
      <c r="F157" s="18"/>
      <c r="G157" s="18"/>
      <c r="H157" s="18"/>
      <c r="I157" s="18"/>
      <c r="J157" s="25"/>
      <c r="K157" s="18"/>
      <c r="L157" s="18"/>
      <c r="M157" s="18"/>
      <c r="N157" s="18"/>
      <c r="O157" s="18"/>
      <c r="P157" s="18"/>
      <c r="Q157" s="18"/>
      <c r="R157" s="25"/>
      <c r="S157" s="25" t="s">
        <v>729</v>
      </c>
      <c r="T157" s="18"/>
      <c r="U157" s="18"/>
    </row>
    <row r="158" spans="1:21" ht="13.05" customHeight="1" x14ac:dyDescent="0.25">
      <c r="A158" s="20" t="s">
        <v>382</v>
      </c>
      <c r="B158" s="18"/>
      <c r="C158" s="22"/>
      <c r="D158" s="18"/>
      <c r="E158" s="18"/>
      <c r="F158" s="18"/>
      <c r="G158" s="18"/>
      <c r="H158" s="18"/>
      <c r="I158" s="18"/>
      <c r="J158" s="25"/>
      <c r="K158" s="18"/>
      <c r="L158" s="18"/>
      <c r="M158" s="18"/>
      <c r="N158" s="18"/>
      <c r="O158" s="18"/>
      <c r="P158" s="18"/>
      <c r="Q158" s="18"/>
      <c r="R158" s="25"/>
      <c r="S158" s="25"/>
      <c r="T158" s="18"/>
      <c r="U158" s="18"/>
    </row>
    <row r="159" spans="1:21" ht="13.05" customHeight="1" x14ac:dyDescent="0.25">
      <c r="A159" s="20" t="s">
        <v>383</v>
      </c>
      <c r="B159" s="18"/>
      <c r="C159" s="22"/>
      <c r="D159" s="18"/>
      <c r="E159" s="18"/>
      <c r="F159" s="18"/>
      <c r="G159" s="18"/>
      <c r="H159" s="18"/>
      <c r="I159" s="18"/>
      <c r="J159" s="25"/>
      <c r="K159" s="18"/>
      <c r="L159" s="18"/>
      <c r="M159" s="18"/>
      <c r="N159" s="18"/>
      <c r="O159" s="18"/>
      <c r="P159" s="18"/>
      <c r="Q159" s="18"/>
      <c r="R159" s="25"/>
      <c r="S159" s="25"/>
      <c r="T159" s="18"/>
      <c r="U159" s="18"/>
    </row>
    <row r="160" spans="1:21" ht="39" x14ac:dyDescent="0.25">
      <c r="A160" s="20" t="s">
        <v>493</v>
      </c>
      <c r="B160" s="18"/>
      <c r="C160" s="22"/>
      <c r="D160" s="18"/>
      <c r="E160" s="18"/>
      <c r="F160" s="18"/>
      <c r="G160" s="18"/>
      <c r="H160" s="18"/>
      <c r="I160" s="18"/>
      <c r="J160" s="25"/>
      <c r="K160" s="18"/>
      <c r="L160" s="18"/>
      <c r="M160" s="18"/>
      <c r="N160" s="18"/>
      <c r="O160" s="18"/>
      <c r="P160" s="18"/>
      <c r="Q160" s="18"/>
      <c r="R160" s="25" t="s">
        <v>805</v>
      </c>
      <c r="S160" s="25" t="s">
        <v>804</v>
      </c>
      <c r="T160" s="18"/>
      <c r="U160" s="18"/>
    </row>
    <row r="161" spans="1:21" ht="13.05" customHeight="1" x14ac:dyDescent="0.25">
      <c r="A161" s="20" t="s">
        <v>522</v>
      </c>
      <c r="B161" s="18"/>
      <c r="C161" s="22"/>
      <c r="D161" s="18"/>
      <c r="E161" s="18"/>
      <c r="F161" s="18"/>
      <c r="G161" s="18"/>
      <c r="H161" s="18"/>
      <c r="I161" s="18"/>
      <c r="J161" s="25"/>
      <c r="K161" s="18"/>
      <c r="L161" s="18"/>
      <c r="M161" s="18"/>
      <c r="N161" s="18"/>
      <c r="O161" s="18"/>
      <c r="P161" s="18"/>
      <c r="Q161" s="18"/>
      <c r="R161" s="25"/>
      <c r="S161" s="25"/>
      <c r="T161" s="18"/>
      <c r="U161" s="18"/>
    </row>
    <row r="162" spans="1:21" ht="13.05" customHeight="1" x14ac:dyDescent="0.25">
      <c r="A162" s="20" t="s">
        <v>507</v>
      </c>
      <c r="B162" s="18"/>
      <c r="C162" s="22"/>
      <c r="D162" s="18"/>
      <c r="E162" s="18"/>
      <c r="F162" s="18"/>
      <c r="G162" s="18"/>
      <c r="H162" s="18"/>
      <c r="I162" s="18"/>
      <c r="J162" s="25"/>
      <c r="K162" s="18"/>
      <c r="L162" s="18"/>
      <c r="M162" s="18"/>
      <c r="N162" s="18"/>
      <c r="O162" s="18"/>
      <c r="P162" s="18"/>
      <c r="Q162" s="18"/>
      <c r="R162" s="25"/>
      <c r="S162" s="25"/>
      <c r="T162" s="18"/>
      <c r="U162" s="18"/>
    </row>
    <row r="163" spans="1:21" ht="192.6" x14ac:dyDescent="0.25">
      <c r="A163" s="20" t="s">
        <v>1037</v>
      </c>
      <c r="B163" s="18"/>
      <c r="C163" s="22"/>
      <c r="D163" s="18"/>
      <c r="E163" s="18"/>
      <c r="F163" s="18"/>
      <c r="G163" s="18"/>
      <c r="H163" s="18"/>
      <c r="I163" s="25" t="s">
        <v>795</v>
      </c>
      <c r="J163" s="25"/>
      <c r="K163" s="18"/>
      <c r="L163" s="25" t="s">
        <v>795</v>
      </c>
      <c r="M163" s="18"/>
      <c r="N163" s="18"/>
      <c r="O163" s="18"/>
      <c r="P163" s="18"/>
      <c r="Q163" s="18"/>
      <c r="R163" s="25"/>
      <c r="S163" s="25"/>
      <c r="T163" s="18"/>
      <c r="U163" s="18"/>
    </row>
    <row r="164" spans="1:21" ht="192.6" x14ac:dyDescent="0.25">
      <c r="A164" s="20" t="s">
        <v>1038</v>
      </c>
      <c r="B164" s="18"/>
      <c r="C164" s="22"/>
      <c r="D164" s="18"/>
      <c r="E164" s="18"/>
      <c r="F164" s="18"/>
      <c r="G164" s="18"/>
      <c r="H164" s="18"/>
      <c r="I164" s="25" t="s">
        <v>795</v>
      </c>
      <c r="J164" s="25"/>
      <c r="K164" s="18"/>
      <c r="L164" s="25" t="s">
        <v>795</v>
      </c>
      <c r="M164" s="18"/>
      <c r="N164" s="18"/>
      <c r="O164" s="18"/>
      <c r="P164" s="18"/>
      <c r="Q164" s="18"/>
      <c r="R164" s="25"/>
      <c r="S164" s="25"/>
      <c r="T164" s="18"/>
      <c r="U164" s="18"/>
    </row>
    <row r="165" spans="1:21" ht="192.6" x14ac:dyDescent="0.25">
      <c r="A165" s="20" t="s">
        <v>1039</v>
      </c>
      <c r="B165" s="18"/>
      <c r="C165" s="22"/>
      <c r="D165" s="18"/>
      <c r="E165" s="18"/>
      <c r="F165" s="18"/>
      <c r="G165" s="18"/>
      <c r="H165" s="18"/>
      <c r="I165" s="25" t="s">
        <v>795</v>
      </c>
      <c r="J165" s="25"/>
      <c r="K165" s="18"/>
      <c r="L165" s="25" t="s">
        <v>795</v>
      </c>
      <c r="M165" s="18"/>
      <c r="N165" s="18"/>
      <c r="O165" s="18"/>
      <c r="P165" s="18"/>
      <c r="Q165" s="18"/>
      <c r="R165" s="25"/>
      <c r="S165" s="25"/>
      <c r="T165" s="18"/>
      <c r="U165" s="18"/>
    </row>
    <row r="166" spans="1:21" ht="192.6" x14ac:dyDescent="0.25">
      <c r="A166" s="20" t="s">
        <v>1040</v>
      </c>
      <c r="B166" s="18"/>
      <c r="C166" s="22"/>
      <c r="D166" s="18"/>
      <c r="E166" s="18"/>
      <c r="F166" s="18"/>
      <c r="G166" s="18"/>
      <c r="H166" s="18"/>
      <c r="I166" s="25" t="s">
        <v>795</v>
      </c>
      <c r="J166" s="25"/>
      <c r="K166" s="18"/>
      <c r="L166" s="25" t="s">
        <v>795</v>
      </c>
      <c r="M166" s="18"/>
      <c r="N166" s="18"/>
      <c r="O166" s="18"/>
      <c r="P166" s="18"/>
      <c r="Q166" s="18"/>
      <c r="R166" s="25"/>
      <c r="S166" s="25"/>
      <c r="T166" s="18"/>
      <c r="U166" s="18"/>
    </row>
    <row r="167" spans="1:21" ht="192.6" x14ac:dyDescent="0.25">
      <c r="A167" s="20" t="s">
        <v>1041</v>
      </c>
      <c r="B167" s="18"/>
      <c r="C167" s="22"/>
      <c r="D167" s="18"/>
      <c r="E167" s="18"/>
      <c r="F167" s="18"/>
      <c r="G167" s="18"/>
      <c r="H167" s="18"/>
      <c r="I167" s="25" t="s">
        <v>795</v>
      </c>
      <c r="J167" s="25"/>
      <c r="K167" s="18"/>
      <c r="L167" s="25" t="s">
        <v>795</v>
      </c>
      <c r="M167" s="18"/>
      <c r="N167" s="18"/>
      <c r="O167" s="18"/>
      <c r="P167" s="18"/>
      <c r="Q167" s="18"/>
      <c r="R167" s="25"/>
      <c r="S167" s="25"/>
      <c r="T167" s="18"/>
      <c r="U167" s="18"/>
    </row>
    <row r="168" spans="1:21" ht="192.6" x14ac:dyDescent="0.25">
      <c r="A168" s="20" t="s">
        <v>1042</v>
      </c>
      <c r="B168" s="18"/>
      <c r="C168" s="22"/>
      <c r="D168" s="18"/>
      <c r="E168" s="18"/>
      <c r="F168" s="18"/>
      <c r="G168" s="18"/>
      <c r="H168" s="18"/>
      <c r="I168" s="25" t="s">
        <v>795</v>
      </c>
      <c r="J168" s="25"/>
      <c r="K168" s="18"/>
      <c r="L168" s="25" t="s">
        <v>795</v>
      </c>
      <c r="M168" s="18"/>
      <c r="N168" s="18"/>
      <c r="O168" s="18"/>
      <c r="P168" s="18"/>
      <c r="Q168" s="18"/>
      <c r="R168" s="25"/>
      <c r="S168" s="25"/>
      <c r="T168" s="18"/>
      <c r="U168" s="18"/>
    </row>
    <row r="169" spans="1:21" ht="192.6" x14ac:dyDescent="0.25">
      <c r="A169" s="20" t="s">
        <v>1043</v>
      </c>
      <c r="B169" s="18"/>
      <c r="C169" s="22"/>
      <c r="D169" s="18"/>
      <c r="E169" s="18"/>
      <c r="F169" s="18"/>
      <c r="G169" s="18"/>
      <c r="H169" s="18"/>
      <c r="I169" s="25" t="s">
        <v>795</v>
      </c>
      <c r="J169" s="25"/>
      <c r="K169" s="18"/>
      <c r="L169" s="25" t="s">
        <v>795</v>
      </c>
      <c r="M169" s="18"/>
      <c r="N169" s="18"/>
      <c r="O169" s="18"/>
      <c r="P169" s="18"/>
      <c r="Q169" s="18"/>
      <c r="R169" s="25"/>
      <c r="S169" s="25"/>
      <c r="T169" s="18"/>
      <c r="U169" s="18"/>
    </row>
    <row r="170" spans="1:21" ht="192.6" x14ac:dyDescent="0.25">
      <c r="A170" s="20" t="s">
        <v>1044</v>
      </c>
      <c r="B170" s="18"/>
      <c r="C170" s="22"/>
      <c r="D170" s="18"/>
      <c r="E170" s="18"/>
      <c r="F170" s="18"/>
      <c r="G170" s="18"/>
      <c r="H170" s="18"/>
      <c r="I170" s="25" t="s">
        <v>795</v>
      </c>
      <c r="J170" s="25"/>
      <c r="K170" s="18"/>
      <c r="L170" s="25" t="s">
        <v>795</v>
      </c>
      <c r="M170" s="18"/>
      <c r="N170" s="18"/>
      <c r="O170" s="18"/>
      <c r="P170" s="18"/>
      <c r="Q170" s="18"/>
      <c r="R170" s="25"/>
      <c r="S170" s="25"/>
      <c r="T170" s="18"/>
      <c r="U170" s="18"/>
    </row>
    <row r="171" spans="1:21" ht="29.4" x14ac:dyDescent="0.25">
      <c r="A171" s="20" t="s">
        <v>473</v>
      </c>
      <c r="B171" s="18"/>
      <c r="C171" s="22"/>
      <c r="D171" s="18"/>
      <c r="E171" s="18"/>
      <c r="F171" s="18"/>
      <c r="G171" s="18"/>
      <c r="H171" s="18"/>
      <c r="I171" s="18"/>
      <c r="J171" s="25"/>
      <c r="K171" s="18"/>
      <c r="L171" s="18"/>
      <c r="M171" s="18"/>
      <c r="N171" s="18"/>
      <c r="O171" s="18"/>
      <c r="P171" s="18"/>
      <c r="Q171" s="18"/>
      <c r="R171" s="25" t="s">
        <v>797</v>
      </c>
      <c r="S171" s="25"/>
      <c r="T171" s="18"/>
      <c r="U171" s="18"/>
    </row>
    <row r="172" spans="1:21" ht="13.05" customHeight="1" x14ac:dyDescent="0.25">
      <c r="A172" s="20" t="s">
        <v>523</v>
      </c>
      <c r="B172" s="18"/>
      <c r="C172" s="22"/>
      <c r="D172" s="18"/>
      <c r="E172" s="18"/>
      <c r="F172" s="18"/>
      <c r="G172" s="18"/>
      <c r="H172" s="18"/>
      <c r="I172" s="18"/>
      <c r="J172" s="25"/>
      <c r="K172" s="18"/>
      <c r="L172" s="18"/>
      <c r="M172" s="18"/>
      <c r="N172" s="18"/>
      <c r="O172" s="18"/>
      <c r="P172" s="18"/>
      <c r="Q172" s="18"/>
      <c r="R172" s="25"/>
      <c r="S172" s="25"/>
      <c r="T172" s="18"/>
      <c r="U172" s="18"/>
    </row>
    <row r="173" spans="1:21" ht="13.05" customHeight="1" x14ac:dyDescent="0.25">
      <c r="A173" s="20" t="s">
        <v>532</v>
      </c>
      <c r="B173" s="18"/>
      <c r="C173" s="22"/>
      <c r="D173" s="18"/>
      <c r="E173" s="18"/>
      <c r="F173" s="18"/>
      <c r="G173" s="18"/>
      <c r="H173" s="18"/>
      <c r="I173" s="18"/>
      <c r="J173" s="25"/>
      <c r="K173" s="18"/>
      <c r="L173" s="18"/>
      <c r="M173" s="18"/>
      <c r="N173" s="18"/>
      <c r="O173" s="18"/>
      <c r="P173" s="18"/>
      <c r="Q173" s="18"/>
      <c r="R173" s="25"/>
      <c r="S173" s="25"/>
      <c r="T173" s="18"/>
      <c r="U173" s="18"/>
    </row>
    <row r="174" spans="1:21" ht="13.05" customHeight="1" x14ac:dyDescent="0.25">
      <c r="A174" s="20" t="s">
        <v>537</v>
      </c>
      <c r="B174" s="18"/>
      <c r="C174" s="22"/>
      <c r="D174" s="18"/>
      <c r="E174" s="18"/>
      <c r="F174" s="18"/>
      <c r="G174" s="18"/>
      <c r="H174" s="18"/>
      <c r="I174" s="18"/>
      <c r="J174" s="25"/>
      <c r="K174" s="18"/>
      <c r="L174" s="18"/>
      <c r="M174" s="18"/>
      <c r="N174" s="18"/>
      <c r="O174" s="18"/>
      <c r="P174" s="18"/>
      <c r="Q174" s="18"/>
      <c r="R174" s="25"/>
      <c r="S174" s="25"/>
      <c r="T174" s="18"/>
      <c r="U174" s="18"/>
    </row>
    <row r="175" spans="1:21" ht="13.05" customHeight="1" x14ac:dyDescent="0.25">
      <c r="A175" s="20" t="s">
        <v>384</v>
      </c>
      <c r="B175" s="18"/>
      <c r="C175" s="22"/>
      <c r="D175" s="18"/>
      <c r="E175" s="18"/>
      <c r="F175" s="18"/>
      <c r="G175" s="18"/>
      <c r="H175" s="18"/>
      <c r="I175" s="18"/>
      <c r="J175" s="25"/>
      <c r="K175" s="18"/>
      <c r="L175" s="18"/>
      <c r="M175" s="18"/>
      <c r="N175" s="18"/>
      <c r="O175" s="18"/>
      <c r="P175" s="18"/>
      <c r="Q175" s="18"/>
      <c r="R175" s="25"/>
      <c r="S175" s="25"/>
      <c r="T175" s="18"/>
      <c r="U175" s="18"/>
    </row>
    <row r="176" spans="1:21" ht="13.05" customHeight="1" x14ac:dyDescent="0.25">
      <c r="A176" s="20" t="s">
        <v>385</v>
      </c>
      <c r="B176" s="18"/>
      <c r="C176" s="22"/>
      <c r="D176" s="18"/>
      <c r="E176" s="18"/>
      <c r="F176" s="18"/>
      <c r="G176" s="18"/>
      <c r="H176" s="18"/>
      <c r="I176" s="18"/>
      <c r="J176" s="25"/>
      <c r="K176" s="18"/>
      <c r="L176" s="18"/>
      <c r="M176" s="18"/>
      <c r="N176" s="18"/>
      <c r="O176" s="18"/>
      <c r="P176" s="18"/>
      <c r="Q176" s="18"/>
      <c r="R176" s="25"/>
      <c r="S176" s="25"/>
      <c r="T176" s="18"/>
      <c r="U176" s="18"/>
    </row>
    <row r="177" spans="1:21" ht="409.6" x14ac:dyDescent="0.25">
      <c r="A177" s="20" t="s">
        <v>400</v>
      </c>
      <c r="B177" s="18"/>
      <c r="C177" s="22"/>
      <c r="D177" s="18"/>
      <c r="E177" s="18"/>
      <c r="F177" s="18"/>
      <c r="G177" s="18"/>
      <c r="H177" s="18"/>
      <c r="I177" s="18"/>
      <c r="J177" s="25"/>
      <c r="K177" s="18"/>
      <c r="L177" s="18"/>
      <c r="M177" s="18"/>
      <c r="N177" s="18"/>
      <c r="O177" s="18"/>
      <c r="P177" s="18"/>
      <c r="Q177" s="18"/>
      <c r="R177" s="25" t="s">
        <v>787</v>
      </c>
      <c r="S177" s="25" t="s">
        <v>787</v>
      </c>
      <c r="T177" s="18"/>
      <c r="U177" s="18"/>
    </row>
    <row r="178" spans="1:21" ht="409.6" x14ac:dyDescent="0.25">
      <c r="A178" s="20" t="s">
        <v>401</v>
      </c>
      <c r="B178" s="18"/>
      <c r="C178" s="22"/>
      <c r="D178" s="18"/>
      <c r="E178" s="18"/>
      <c r="F178" s="18"/>
      <c r="G178" s="18"/>
      <c r="H178" s="18"/>
      <c r="I178" s="18"/>
      <c r="J178" s="25"/>
      <c r="K178" s="18"/>
      <c r="L178" s="18"/>
      <c r="M178" s="18"/>
      <c r="N178" s="18"/>
      <c r="O178" s="18"/>
      <c r="P178" s="18"/>
      <c r="Q178" s="18"/>
      <c r="R178" s="25" t="s">
        <v>787</v>
      </c>
      <c r="S178" s="25" t="s">
        <v>787</v>
      </c>
      <c r="T178" s="18"/>
      <c r="U178" s="18"/>
    </row>
    <row r="179" spans="1:21" ht="409.6" x14ac:dyDescent="0.25">
      <c r="A179" s="20" t="s">
        <v>402</v>
      </c>
      <c r="B179" s="18"/>
      <c r="C179" s="22"/>
      <c r="D179" s="18"/>
      <c r="E179" s="18"/>
      <c r="F179" s="18"/>
      <c r="G179" s="18"/>
      <c r="H179" s="18"/>
      <c r="I179" s="18"/>
      <c r="J179" s="25"/>
      <c r="K179" s="18"/>
      <c r="L179" s="18"/>
      <c r="M179" s="18"/>
      <c r="N179" s="18"/>
      <c r="O179" s="18"/>
      <c r="P179" s="18"/>
      <c r="Q179" s="18"/>
      <c r="R179" s="25" t="s">
        <v>787</v>
      </c>
      <c r="S179" s="25" t="s">
        <v>787</v>
      </c>
      <c r="T179" s="18"/>
      <c r="U179" s="18"/>
    </row>
    <row r="180" spans="1:21" ht="409.6" x14ac:dyDescent="0.25">
      <c r="A180" s="20" t="s">
        <v>361</v>
      </c>
      <c r="B180" s="18"/>
      <c r="C180" s="22"/>
      <c r="D180" s="18"/>
      <c r="E180" s="18"/>
      <c r="F180" s="25" t="s">
        <v>919</v>
      </c>
      <c r="G180" s="25" t="s">
        <v>920</v>
      </c>
      <c r="H180" s="18"/>
      <c r="I180" s="18"/>
      <c r="J180" s="25"/>
      <c r="K180" s="18"/>
      <c r="L180" s="18"/>
      <c r="M180" s="18"/>
      <c r="N180" s="18"/>
      <c r="O180" s="18"/>
      <c r="P180" s="18"/>
      <c r="Q180" s="18"/>
      <c r="R180" s="25" t="s">
        <v>730</v>
      </c>
      <c r="S180" s="25"/>
      <c r="T180" s="18"/>
      <c r="U180" s="18"/>
    </row>
    <row r="181" spans="1:21" ht="409.6" x14ac:dyDescent="0.25">
      <c r="A181" s="20" t="s">
        <v>362</v>
      </c>
      <c r="B181" s="18"/>
      <c r="C181" s="22"/>
      <c r="D181" s="18"/>
      <c r="E181" s="18"/>
      <c r="F181" s="25" t="s">
        <v>919</v>
      </c>
      <c r="G181" s="25" t="s">
        <v>920</v>
      </c>
      <c r="H181" s="18"/>
      <c r="I181" s="18"/>
      <c r="J181" s="25"/>
      <c r="K181" s="18"/>
      <c r="L181" s="18"/>
      <c r="M181" s="18"/>
      <c r="N181" s="18"/>
      <c r="O181" s="18"/>
      <c r="P181" s="18"/>
      <c r="Q181" s="18"/>
      <c r="R181" s="25" t="s">
        <v>730</v>
      </c>
      <c r="S181" s="25"/>
      <c r="T181" s="18"/>
      <c r="U181" s="18"/>
    </row>
    <row r="182" spans="1:21" ht="13.05" customHeight="1" x14ac:dyDescent="0.25">
      <c r="A182" s="20" t="s">
        <v>1045</v>
      </c>
      <c r="B182" s="18"/>
      <c r="C182" s="22"/>
      <c r="D182" s="18"/>
      <c r="E182" s="18"/>
      <c r="F182" s="18"/>
      <c r="G182" s="18"/>
      <c r="H182" s="18"/>
      <c r="I182" s="18"/>
      <c r="J182" s="25"/>
      <c r="K182" s="18"/>
      <c r="L182" s="18"/>
      <c r="M182" s="18"/>
      <c r="N182" s="18"/>
      <c r="O182" s="18"/>
      <c r="P182" s="18"/>
      <c r="Q182" s="18"/>
      <c r="R182" s="25"/>
      <c r="S182" s="25"/>
      <c r="T182" s="18"/>
      <c r="U182" s="18"/>
    </row>
    <row r="183" spans="1:21" ht="317.39999999999998" x14ac:dyDescent="0.25">
      <c r="A183" s="20" t="s">
        <v>336</v>
      </c>
      <c r="B183" s="18"/>
      <c r="C183" s="25" t="s">
        <v>727</v>
      </c>
      <c r="D183" s="18"/>
      <c r="E183" s="18"/>
      <c r="F183" s="18"/>
      <c r="G183" s="18"/>
      <c r="H183" s="18"/>
      <c r="I183" s="18"/>
      <c r="J183" s="25"/>
      <c r="K183" s="18"/>
      <c r="L183" s="18"/>
      <c r="M183" s="18"/>
      <c r="N183" s="18"/>
      <c r="O183" s="18"/>
      <c r="P183" s="18"/>
      <c r="Q183" s="18"/>
      <c r="R183" s="25" t="s">
        <v>728</v>
      </c>
      <c r="S183" s="25" t="s">
        <v>890</v>
      </c>
      <c r="T183" s="18"/>
      <c r="U183" s="18"/>
    </row>
    <row r="184" spans="1:21" ht="13.05" customHeight="1" x14ac:dyDescent="0.25">
      <c r="A184" s="20" t="s">
        <v>403</v>
      </c>
      <c r="B184" s="18"/>
      <c r="C184" s="22"/>
      <c r="D184" s="18"/>
      <c r="E184" s="18"/>
      <c r="F184" s="18"/>
      <c r="G184" s="18"/>
      <c r="H184" s="18"/>
      <c r="I184" s="18"/>
      <c r="J184" s="25"/>
      <c r="K184" s="18"/>
      <c r="L184" s="18"/>
      <c r="M184" s="18"/>
      <c r="N184" s="18"/>
      <c r="O184" s="18"/>
      <c r="P184" s="18"/>
      <c r="Q184" s="18"/>
      <c r="R184" s="25"/>
      <c r="S184" s="25"/>
      <c r="T184" s="18"/>
      <c r="U184" s="18"/>
    </row>
    <row r="185" spans="1:21" ht="13.05" customHeight="1" x14ac:dyDescent="0.25">
      <c r="A185" s="20" t="s">
        <v>508</v>
      </c>
      <c r="B185" s="18"/>
      <c r="C185" s="22"/>
      <c r="D185" s="18"/>
      <c r="E185" s="18"/>
      <c r="F185" s="18"/>
      <c r="G185" s="18"/>
      <c r="H185" s="18"/>
      <c r="I185" s="18"/>
      <c r="J185" s="25"/>
      <c r="K185" s="18"/>
      <c r="L185" s="18"/>
      <c r="M185" s="18"/>
      <c r="N185" s="18"/>
      <c r="O185" s="18"/>
      <c r="P185" s="18"/>
      <c r="Q185" s="18"/>
      <c r="R185" s="25"/>
      <c r="S185" s="25"/>
      <c r="T185" s="18"/>
      <c r="U185" s="18"/>
    </row>
    <row r="186" spans="1:21" ht="13.05" customHeight="1" x14ac:dyDescent="0.25">
      <c r="A186" s="20" t="s">
        <v>524</v>
      </c>
      <c r="B186" s="18"/>
      <c r="C186" s="22"/>
      <c r="D186" s="18"/>
      <c r="E186" s="18"/>
      <c r="F186" s="18"/>
      <c r="G186" s="18"/>
      <c r="H186" s="18"/>
      <c r="I186" s="18"/>
      <c r="J186" s="25"/>
      <c r="K186" s="18"/>
      <c r="L186" s="18"/>
      <c r="M186" s="18"/>
      <c r="N186" s="18"/>
      <c r="O186" s="18"/>
      <c r="P186" s="18"/>
      <c r="Q186" s="18"/>
      <c r="R186" s="25"/>
      <c r="S186" s="25"/>
      <c r="T186" s="18"/>
      <c r="U186" s="18"/>
    </row>
    <row r="187" spans="1:21" ht="13.05" customHeight="1" x14ac:dyDescent="0.25">
      <c r="A187" s="20" t="s">
        <v>378</v>
      </c>
      <c r="B187" s="18"/>
      <c r="C187" s="22"/>
      <c r="D187" s="18"/>
      <c r="E187" s="18"/>
      <c r="F187" s="18"/>
      <c r="G187" s="18"/>
      <c r="H187" s="18"/>
      <c r="I187" s="18"/>
      <c r="J187" s="25"/>
      <c r="K187" s="18"/>
      <c r="L187" s="18"/>
      <c r="M187" s="18"/>
      <c r="N187" s="18"/>
      <c r="O187" s="18"/>
      <c r="P187" s="18"/>
      <c r="Q187" s="18"/>
      <c r="R187" s="25"/>
      <c r="S187" s="25"/>
      <c r="T187" s="18"/>
      <c r="U187" s="18"/>
    </row>
    <row r="188" spans="1:21" ht="13.05" customHeight="1" x14ac:dyDescent="0.25">
      <c r="A188" s="20" t="s">
        <v>489</v>
      </c>
      <c r="B188" s="18"/>
      <c r="C188" s="22"/>
      <c r="D188" s="18"/>
      <c r="E188" s="18"/>
      <c r="F188" s="18"/>
      <c r="G188" s="18"/>
      <c r="H188" s="18"/>
      <c r="I188" s="18"/>
      <c r="J188" s="25"/>
      <c r="K188" s="18"/>
      <c r="L188" s="18"/>
      <c r="M188" s="18"/>
      <c r="N188" s="18"/>
      <c r="O188" s="18"/>
      <c r="P188" s="18"/>
      <c r="Q188" s="18"/>
      <c r="R188" s="25"/>
      <c r="S188" s="25"/>
      <c r="T188" s="18"/>
      <c r="U188" s="18"/>
    </row>
    <row r="189" spans="1:21" ht="13.05" customHeight="1" x14ac:dyDescent="0.25">
      <c r="A189" s="20" t="s">
        <v>525</v>
      </c>
      <c r="B189" s="18"/>
      <c r="C189" s="22"/>
      <c r="D189" s="18"/>
      <c r="E189" s="18"/>
      <c r="F189" s="18"/>
      <c r="G189" s="18"/>
      <c r="H189" s="18"/>
      <c r="I189" s="18"/>
      <c r="J189" s="25"/>
      <c r="K189" s="18"/>
      <c r="L189" s="18"/>
      <c r="M189" s="18"/>
      <c r="N189" s="18"/>
      <c r="O189" s="18"/>
      <c r="P189" s="18"/>
      <c r="Q189" s="18"/>
      <c r="R189" s="25"/>
      <c r="S189" s="25"/>
      <c r="T189" s="18"/>
      <c r="U189" s="18"/>
    </row>
    <row r="190" spans="1:21" ht="13.05" customHeight="1" x14ac:dyDescent="0.25">
      <c r="A190" s="20" t="s">
        <v>741</v>
      </c>
      <c r="B190" s="18"/>
      <c r="C190" s="22"/>
      <c r="D190" s="18"/>
      <c r="E190" s="18"/>
      <c r="F190" s="18"/>
      <c r="G190" s="18"/>
      <c r="H190" s="18"/>
      <c r="I190" s="18"/>
      <c r="J190" s="25"/>
      <c r="K190" s="18"/>
      <c r="L190" s="18"/>
      <c r="M190" s="18"/>
      <c r="N190" s="18"/>
      <c r="O190" s="18"/>
      <c r="P190" s="18"/>
      <c r="Q190" s="18"/>
      <c r="R190" s="25"/>
      <c r="S190" s="25"/>
      <c r="T190" s="18"/>
      <c r="U190" s="18"/>
    </row>
    <row r="191" spans="1:21" ht="13.05" customHeight="1" x14ac:dyDescent="0.25">
      <c r="A191" s="20" t="s">
        <v>485</v>
      </c>
      <c r="B191" s="18"/>
      <c r="C191" s="22"/>
      <c r="D191" s="18"/>
      <c r="E191" s="18"/>
      <c r="F191" s="18"/>
      <c r="G191" s="18"/>
      <c r="H191" s="18"/>
      <c r="I191" s="18"/>
      <c r="J191" s="25"/>
      <c r="K191" s="18"/>
      <c r="L191" s="18"/>
      <c r="M191" s="18"/>
      <c r="N191" s="18"/>
      <c r="O191" s="18"/>
      <c r="P191" s="18"/>
      <c r="Q191" s="18"/>
      <c r="R191" s="25"/>
      <c r="S191" s="25"/>
      <c r="T191" s="18"/>
      <c r="U191" s="18"/>
    </row>
    <row r="192" spans="1:21" ht="13.05" customHeight="1" x14ac:dyDescent="0.25">
      <c r="A192" s="20" t="s">
        <v>542</v>
      </c>
      <c r="B192" s="18"/>
      <c r="C192" s="22"/>
      <c r="D192" s="18"/>
      <c r="E192" s="18"/>
      <c r="F192" s="18"/>
      <c r="G192" s="18"/>
      <c r="H192" s="18"/>
      <c r="I192" s="18"/>
      <c r="J192" s="25"/>
      <c r="K192" s="18"/>
      <c r="L192" s="18"/>
      <c r="M192" s="18"/>
      <c r="N192" s="18"/>
      <c r="O192" s="18"/>
      <c r="P192" s="18"/>
      <c r="Q192" s="18"/>
      <c r="R192" s="25"/>
      <c r="S192" s="25"/>
      <c r="T192" s="18"/>
      <c r="U192" s="18"/>
    </row>
    <row r="193" spans="1:21" ht="13.05" customHeight="1" x14ac:dyDescent="0.25">
      <c r="A193" s="20" t="s">
        <v>526</v>
      </c>
      <c r="B193" s="18"/>
      <c r="C193" s="22"/>
      <c r="D193" s="18"/>
      <c r="E193" s="18"/>
      <c r="F193" s="18"/>
      <c r="G193" s="18"/>
      <c r="H193" s="18"/>
      <c r="I193" s="18"/>
      <c r="J193" s="25"/>
      <c r="K193" s="18"/>
      <c r="L193" s="18"/>
      <c r="M193" s="18"/>
      <c r="N193" s="18"/>
      <c r="O193" s="18"/>
      <c r="P193" s="18"/>
      <c r="Q193" s="18"/>
      <c r="R193" s="25"/>
      <c r="S193" s="25"/>
      <c r="T193" s="18"/>
      <c r="U193" s="18"/>
    </row>
    <row r="194" spans="1:21" ht="13.05" customHeight="1" x14ac:dyDescent="0.25">
      <c r="A194" s="20" t="s">
        <v>495</v>
      </c>
      <c r="B194" s="18"/>
      <c r="C194" s="22"/>
      <c r="D194" s="18"/>
      <c r="E194" s="18"/>
      <c r="F194" s="18"/>
      <c r="G194" s="18"/>
      <c r="H194" s="18"/>
      <c r="I194" s="18"/>
      <c r="J194" s="25"/>
      <c r="K194" s="18"/>
      <c r="L194" s="18"/>
      <c r="M194" s="18"/>
      <c r="N194" s="18"/>
      <c r="O194" s="18"/>
      <c r="P194" s="18"/>
      <c r="Q194" s="18"/>
      <c r="R194" s="25" t="s">
        <v>810</v>
      </c>
      <c r="S194" s="25" t="s">
        <v>809</v>
      </c>
      <c r="T194" s="18"/>
      <c r="U194" s="18"/>
    </row>
    <row r="195" spans="1:21" ht="13.05" customHeight="1" x14ac:dyDescent="0.25">
      <c r="A195" s="20" t="s">
        <v>545</v>
      </c>
      <c r="B195" s="18"/>
      <c r="C195" s="22"/>
      <c r="D195" s="18"/>
      <c r="E195" s="18"/>
      <c r="F195" s="18"/>
      <c r="G195" s="18"/>
      <c r="H195" s="18"/>
      <c r="I195" s="18"/>
      <c r="J195" s="25"/>
      <c r="K195" s="18"/>
      <c r="L195" s="18"/>
      <c r="M195" s="18"/>
      <c r="N195" s="18"/>
      <c r="O195" s="18"/>
      <c r="P195" s="18"/>
      <c r="Q195" s="18"/>
      <c r="R195" s="25"/>
      <c r="S195" s="25"/>
      <c r="T195" s="18"/>
      <c r="U195" s="18"/>
    </row>
    <row r="196" spans="1:21" ht="106.2" x14ac:dyDescent="0.25">
      <c r="A196" s="20" t="s">
        <v>379</v>
      </c>
      <c r="B196" s="18"/>
      <c r="C196" s="22"/>
      <c r="D196" s="18"/>
      <c r="E196" s="18"/>
      <c r="F196" s="18"/>
      <c r="G196" s="18"/>
      <c r="H196" s="18"/>
      <c r="I196" s="18"/>
      <c r="J196" s="25" t="s">
        <v>733</v>
      </c>
      <c r="K196" s="18"/>
      <c r="L196" s="18"/>
      <c r="M196" s="18"/>
      <c r="N196" s="18"/>
      <c r="O196" s="18"/>
      <c r="P196" s="18"/>
      <c r="Q196" s="18"/>
      <c r="R196" s="25"/>
      <c r="S196" s="25"/>
      <c r="T196" s="18"/>
      <c r="U196" s="18"/>
    </row>
    <row r="197" spans="1:21" ht="13.05" customHeight="1" x14ac:dyDescent="0.25">
      <c r="A197" s="20" t="s">
        <v>474</v>
      </c>
      <c r="B197" s="18"/>
      <c r="C197" s="22"/>
      <c r="D197" s="18"/>
      <c r="E197" s="18"/>
      <c r="F197" s="18"/>
      <c r="G197" s="18"/>
      <c r="H197" s="18"/>
      <c r="I197" s="18"/>
      <c r="J197" s="25"/>
      <c r="K197" s="18"/>
      <c r="L197" s="18"/>
      <c r="M197" s="18"/>
      <c r="N197" s="18"/>
      <c r="O197" s="18"/>
      <c r="P197" s="18"/>
      <c r="Q197" s="18"/>
      <c r="R197" s="25"/>
      <c r="S197" s="25"/>
      <c r="T197" s="18"/>
      <c r="U197" s="18"/>
    </row>
    <row r="198" spans="1:21" ht="13.05" customHeight="1" x14ac:dyDescent="0.25">
      <c r="A198" s="20" t="s">
        <v>538</v>
      </c>
      <c r="B198" s="18"/>
      <c r="C198" s="22"/>
      <c r="D198" s="18"/>
      <c r="E198" s="18"/>
      <c r="F198" s="18"/>
      <c r="G198" s="18"/>
      <c r="H198" s="18"/>
      <c r="I198" s="18"/>
      <c r="J198" s="25"/>
      <c r="K198" s="18"/>
      <c r="L198" s="18"/>
      <c r="M198" s="18"/>
      <c r="N198" s="18"/>
      <c r="O198" s="18"/>
      <c r="P198" s="18"/>
      <c r="Q198" s="18"/>
      <c r="R198" s="25"/>
      <c r="S198" s="25"/>
      <c r="T198" s="18"/>
      <c r="U198" s="18"/>
    </row>
    <row r="199" spans="1:21" ht="13.05" customHeight="1" x14ac:dyDescent="0.25">
      <c r="A199" s="20" t="s">
        <v>509</v>
      </c>
      <c r="B199" s="18"/>
      <c r="C199" s="22"/>
      <c r="D199" s="18"/>
      <c r="E199" s="18"/>
      <c r="F199" s="18"/>
      <c r="G199" s="18"/>
      <c r="H199" s="18"/>
      <c r="I199" s="18"/>
      <c r="J199" s="25"/>
      <c r="K199" s="18"/>
      <c r="L199" s="18"/>
      <c r="M199" s="18"/>
      <c r="N199" s="18"/>
      <c r="O199" s="18"/>
      <c r="P199" s="18"/>
      <c r="Q199" s="18"/>
      <c r="R199" s="25"/>
      <c r="S199" s="25"/>
      <c r="T199" s="18"/>
      <c r="U199" s="18"/>
    </row>
    <row r="200" spans="1:21" ht="13.05" customHeight="1" x14ac:dyDescent="0.25">
      <c r="A200" s="20" t="s">
        <v>337</v>
      </c>
      <c r="B200" s="18"/>
      <c r="C200" s="22"/>
      <c r="D200" s="18"/>
      <c r="E200" s="18"/>
      <c r="F200" s="18"/>
      <c r="G200" s="18"/>
      <c r="H200" s="18"/>
      <c r="I200" s="18"/>
      <c r="J200" s="25"/>
      <c r="K200" s="18"/>
      <c r="L200" s="18"/>
      <c r="M200" s="18"/>
      <c r="N200" s="18"/>
      <c r="O200" s="18"/>
      <c r="P200" s="18"/>
      <c r="Q200" s="18"/>
      <c r="R200" s="25"/>
      <c r="S200" s="25"/>
      <c r="T200" s="18"/>
      <c r="U200" s="18"/>
    </row>
    <row r="201" spans="1:21" ht="13.05" customHeight="1" x14ac:dyDescent="0.25">
      <c r="A201" s="20" t="s">
        <v>338</v>
      </c>
      <c r="B201" s="18"/>
      <c r="C201" s="22"/>
      <c r="D201" s="18"/>
      <c r="E201" s="18"/>
      <c r="F201" s="18"/>
      <c r="G201" s="18"/>
      <c r="H201" s="18"/>
      <c r="I201" s="18"/>
      <c r="J201" s="25"/>
      <c r="K201" s="18"/>
      <c r="L201" s="18"/>
      <c r="M201" s="18"/>
      <c r="N201" s="18"/>
      <c r="O201" s="18"/>
      <c r="P201" s="18"/>
      <c r="Q201" s="18"/>
      <c r="R201" s="25"/>
      <c r="S201" s="25"/>
      <c r="T201" s="18"/>
      <c r="U201" s="18"/>
    </row>
    <row r="202" spans="1:21" ht="13.05" customHeight="1" x14ac:dyDescent="0.25">
      <c r="A202" s="20" t="s">
        <v>445</v>
      </c>
      <c r="B202" s="18"/>
      <c r="C202" s="22"/>
      <c r="D202" s="18"/>
      <c r="E202" s="18"/>
      <c r="F202" s="18"/>
      <c r="G202" s="18"/>
      <c r="H202" s="18"/>
      <c r="I202" s="18"/>
      <c r="J202" s="25"/>
      <c r="K202" s="18"/>
      <c r="L202" s="18"/>
      <c r="M202" s="18"/>
      <c r="N202" s="18"/>
      <c r="O202" s="18"/>
      <c r="P202" s="18"/>
      <c r="Q202" s="18"/>
      <c r="R202" s="25"/>
      <c r="S202" s="25"/>
      <c r="T202" s="18"/>
      <c r="U202" s="18"/>
    </row>
    <row r="203" spans="1:21" ht="13.05" customHeight="1" x14ac:dyDescent="0.25">
      <c r="A203" s="20" t="s">
        <v>446</v>
      </c>
      <c r="B203" s="18"/>
      <c r="C203" s="22"/>
      <c r="D203" s="18"/>
      <c r="E203" s="18"/>
      <c r="F203" s="18"/>
      <c r="G203" s="18"/>
      <c r="H203" s="18"/>
      <c r="I203" s="18"/>
      <c r="J203" s="25"/>
      <c r="K203" s="18"/>
      <c r="L203" s="18"/>
      <c r="M203" s="18"/>
      <c r="N203" s="18"/>
      <c r="O203" s="18"/>
      <c r="P203" s="18"/>
      <c r="Q203" s="18"/>
      <c r="R203" s="25"/>
      <c r="S203" s="25"/>
      <c r="T203" s="18"/>
      <c r="U203" s="18"/>
    </row>
    <row r="204" spans="1:21" ht="13.05" customHeight="1" x14ac:dyDescent="0.25">
      <c r="A204" s="20" t="s">
        <v>447</v>
      </c>
      <c r="B204" s="18"/>
      <c r="C204" s="22"/>
      <c r="D204" s="18"/>
      <c r="E204" s="18"/>
      <c r="F204" s="18"/>
      <c r="G204" s="18"/>
      <c r="H204" s="18"/>
      <c r="I204" s="18"/>
      <c r="J204" s="25"/>
      <c r="K204" s="18"/>
      <c r="L204" s="18"/>
      <c r="M204" s="18"/>
      <c r="N204" s="18"/>
      <c r="O204" s="18"/>
      <c r="P204" s="18"/>
      <c r="Q204" s="18"/>
      <c r="R204" s="25"/>
      <c r="S204" s="25"/>
      <c r="T204" s="18"/>
      <c r="U204" s="18"/>
    </row>
    <row r="205" spans="1:21" ht="13.05" customHeight="1" x14ac:dyDescent="0.25">
      <c r="A205" s="20" t="s">
        <v>448</v>
      </c>
      <c r="B205" s="18"/>
      <c r="C205" s="22"/>
      <c r="D205" s="18"/>
      <c r="E205" s="18"/>
      <c r="F205" s="18"/>
      <c r="G205" s="18"/>
      <c r="H205" s="18"/>
      <c r="I205" s="18"/>
      <c r="J205" s="25"/>
      <c r="K205" s="18"/>
      <c r="L205" s="18"/>
      <c r="M205" s="18"/>
      <c r="N205" s="18"/>
      <c r="O205" s="18"/>
      <c r="P205" s="18"/>
      <c r="Q205" s="18"/>
      <c r="R205" s="25"/>
      <c r="S205" s="25"/>
      <c r="T205" s="18"/>
      <c r="U205" s="18"/>
    </row>
    <row r="206" spans="1:21" ht="13.05" customHeight="1" x14ac:dyDescent="0.25">
      <c r="A206" s="20" t="s">
        <v>449</v>
      </c>
      <c r="B206" s="18"/>
      <c r="C206" s="22"/>
      <c r="D206" s="18"/>
      <c r="E206" s="18"/>
      <c r="F206" s="18"/>
      <c r="G206" s="18"/>
      <c r="H206" s="18"/>
      <c r="I206" s="18"/>
      <c r="J206" s="25"/>
      <c r="K206" s="18"/>
      <c r="L206" s="18"/>
      <c r="M206" s="18"/>
      <c r="N206" s="18"/>
      <c r="O206" s="18"/>
      <c r="P206" s="18"/>
      <c r="Q206" s="18"/>
      <c r="R206" s="25"/>
      <c r="S206" s="25"/>
      <c r="T206" s="18"/>
      <c r="U206" s="18"/>
    </row>
    <row r="207" spans="1:21" ht="13.05" customHeight="1" x14ac:dyDescent="0.25">
      <c r="A207" s="20" t="s">
        <v>450</v>
      </c>
      <c r="B207" s="18"/>
      <c r="C207" s="22"/>
      <c r="D207" s="18"/>
      <c r="E207" s="18"/>
      <c r="F207" s="18"/>
      <c r="G207" s="18"/>
      <c r="H207" s="18"/>
      <c r="I207" s="18"/>
      <c r="J207" s="25"/>
      <c r="K207" s="18"/>
      <c r="L207" s="18"/>
      <c r="M207" s="18"/>
      <c r="N207" s="18"/>
      <c r="O207" s="18"/>
      <c r="P207" s="18"/>
      <c r="Q207" s="18"/>
      <c r="R207" s="25"/>
      <c r="S207" s="25"/>
      <c r="T207" s="18"/>
      <c r="U207" s="18"/>
    </row>
    <row r="208" spans="1:21" ht="13.05" customHeight="1" x14ac:dyDescent="0.25">
      <c r="A208" s="20" t="s">
        <v>451</v>
      </c>
      <c r="B208" s="18"/>
      <c r="C208" s="22"/>
      <c r="D208" s="18"/>
      <c r="E208" s="18"/>
      <c r="F208" s="18"/>
      <c r="G208" s="18"/>
      <c r="H208" s="18"/>
      <c r="I208" s="18"/>
      <c r="J208" s="25"/>
      <c r="K208" s="18"/>
      <c r="L208" s="18"/>
      <c r="M208" s="18"/>
      <c r="N208" s="18"/>
      <c r="O208" s="18"/>
      <c r="P208" s="18"/>
      <c r="Q208" s="18"/>
      <c r="R208" s="25"/>
      <c r="S208" s="25"/>
      <c r="T208" s="18"/>
      <c r="U208" s="18"/>
    </row>
    <row r="209" spans="1:21" ht="13.05" customHeight="1" x14ac:dyDescent="0.25">
      <c r="A209" s="20" t="s">
        <v>452</v>
      </c>
      <c r="B209" s="18"/>
      <c r="C209" s="22"/>
      <c r="D209" s="18"/>
      <c r="E209" s="18"/>
      <c r="F209" s="18"/>
      <c r="G209" s="18"/>
      <c r="H209" s="18"/>
      <c r="I209" s="18"/>
      <c r="J209" s="25"/>
      <c r="K209" s="18"/>
      <c r="L209" s="18"/>
      <c r="M209" s="18"/>
      <c r="N209" s="18"/>
      <c r="O209" s="18"/>
      <c r="P209" s="18"/>
      <c r="Q209" s="18"/>
      <c r="R209" s="25"/>
      <c r="S209" s="25"/>
      <c r="T209" s="18"/>
      <c r="U209" s="18"/>
    </row>
    <row r="210" spans="1:21" ht="13.05" customHeight="1" x14ac:dyDescent="0.25">
      <c r="A210" s="20" t="s">
        <v>527</v>
      </c>
      <c r="B210" s="18"/>
      <c r="C210" s="22"/>
      <c r="D210" s="18"/>
      <c r="E210" s="18"/>
      <c r="F210" s="18"/>
      <c r="G210" s="18"/>
      <c r="H210" s="18"/>
      <c r="I210" s="18"/>
      <c r="J210" s="25"/>
      <c r="K210" s="18"/>
      <c r="L210" s="18"/>
      <c r="M210" s="18"/>
      <c r="N210" s="18"/>
      <c r="O210" s="18"/>
      <c r="P210" s="18"/>
      <c r="Q210" s="18"/>
      <c r="R210" s="25"/>
      <c r="S210" s="25"/>
      <c r="T210" s="18"/>
      <c r="U210" s="18"/>
    </row>
    <row r="211" spans="1:21" ht="13.05" customHeight="1" x14ac:dyDescent="0.25">
      <c r="A211" s="20" t="s">
        <v>510</v>
      </c>
      <c r="B211" s="18"/>
      <c r="C211" s="22"/>
      <c r="D211" s="18"/>
      <c r="E211" s="18"/>
      <c r="F211" s="18"/>
      <c r="G211" s="18"/>
      <c r="H211" s="18"/>
      <c r="I211" s="18"/>
      <c r="J211" s="25"/>
      <c r="K211" s="18"/>
      <c r="L211" s="18"/>
      <c r="M211" s="18"/>
      <c r="N211" s="18"/>
      <c r="O211" s="18"/>
      <c r="P211" s="18"/>
      <c r="Q211" s="18"/>
      <c r="R211" s="25"/>
      <c r="S211" s="25"/>
      <c r="T211" s="18"/>
      <c r="U211" s="18"/>
    </row>
    <row r="212" spans="1:21" ht="13.05" customHeight="1" x14ac:dyDescent="0.25">
      <c r="A212" s="20" t="s">
        <v>475</v>
      </c>
      <c r="B212" s="18"/>
      <c r="C212" s="22"/>
      <c r="D212" s="18"/>
      <c r="E212" s="18"/>
      <c r="F212" s="18"/>
      <c r="G212" s="18"/>
      <c r="H212" s="18"/>
      <c r="I212" s="18"/>
      <c r="J212" s="25"/>
      <c r="K212" s="18"/>
      <c r="L212" s="18"/>
      <c r="M212" s="18"/>
      <c r="N212" s="18"/>
      <c r="O212" s="18"/>
      <c r="P212" s="18"/>
      <c r="Q212" s="18"/>
      <c r="R212" s="25"/>
      <c r="S212" s="25"/>
      <c r="T212" s="18"/>
      <c r="U212" s="18"/>
    </row>
    <row r="213" spans="1:21" ht="13.05" customHeight="1" x14ac:dyDescent="0.25">
      <c r="A213" s="20" t="s">
        <v>511</v>
      </c>
      <c r="B213" s="18"/>
      <c r="C213" s="22"/>
      <c r="D213" s="18"/>
      <c r="E213" s="18"/>
      <c r="F213" s="18"/>
      <c r="G213" s="18"/>
      <c r="H213" s="18"/>
      <c r="I213" s="18"/>
      <c r="J213" s="25"/>
      <c r="K213" s="18"/>
      <c r="L213" s="18"/>
      <c r="M213" s="18"/>
      <c r="N213" s="18"/>
      <c r="O213" s="18"/>
      <c r="P213" s="18"/>
      <c r="Q213" s="18"/>
      <c r="R213" s="25"/>
      <c r="S213" s="25"/>
      <c r="T213" s="18"/>
      <c r="U213" s="18"/>
    </row>
    <row r="214" spans="1:21" ht="13.05" customHeight="1" x14ac:dyDescent="0.25">
      <c r="A214" s="20" t="s">
        <v>476</v>
      </c>
      <c r="B214" s="18"/>
      <c r="C214" s="22"/>
      <c r="D214" s="18"/>
      <c r="E214" s="18"/>
      <c r="F214" s="18"/>
      <c r="G214" s="18"/>
      <c r="H214" s="18"/>
      <c r="I214" s="18"/>
      <c r="J214" s="25"/>
      <c r="K214" s="18"/>
      <c r="L214" s="18"/>
      <c r="M214" s="18"/>
      <c r="N214" s="18"/>
      <c r="O214" s="18"/>
      <c r="P214" s="18"/>
      <c r="Q214" s="18"/>
      <c r="R214" s="25"/>
      <c r="S214" s="25"/>
      <c r="T214" s="18"/>
      <c r="U214" s="18"/>
    </row>
    <row r="215" spans="1:21" ht="13.05" customHeight="1" x14ac:dyDescent="0.25">
      <c r="A215" s="20" t="s">
        <v>477</v>
      </c>
      <c r="B215" s="18"/>
      <c r="C215" s="22"/>
      <c r="D215" s="18"/>
      <c r="E215" s="18"/>
      <c r="F215" s="18"/>
      <c r="G215" s="18"/>
      <c r="H215" s="18"/>
      <c r="I215" s="18"/>
      <c r="J215" s="25"/>
      <c r="K215" s="18"/>
      <c r="L215" s="18"/>
      <c r="M215" s="18"/>
      <c r="N215" s="18"/>
      <c r="O215" s="18"/>
      <c r="P215" s="18"/>
      <c r="Q215" s="18"/>
      <c r="R215" s="25"/>
      <c r="S215" s="25"/>
      <c r="T215" s="18"/>
      <c r="U215" s="18"/>
    </row>
    <row r="216" spans="1:21" ht="13.05" customHeight="1" x14ac:dyDescent="0.25">
      <c r="A216" s="20" t="s">
        <v>512</v>
      </c>
      <c r="B216" s="18"/>
      <c r="C216" s="22"/>
      <c r="D216" s="18"/>
      <c r="E216" s="18"/>
      <c r="F216" s="18"/>
      <c r="G216" s="18"/>
      <c r="H216" s="18"/>
      <c r="I216" s="18"/>
      <c r="J216" s="25"/>
      <c r="K216" s="18"/>
      <c r="L216" s="18"/>
      <c r="M216" s="18"/>
      <c r="N216" s="18"/>
      <c r="O216" s="18"/>
      <c r="P216" s="18"/>
      <c r="Q216" s="18"/>
      <c r="R216" s="25"/>
      <c r="S216" s="25"/>
      <c r="T216" s="18"/>
      <c r="U216" s="18"/>
    </row>
    <row r="217" spans="1:21" ht="13.05" customHeight="1" x14ac:dyDescent="0.25">
      <c r="A217" s="20" t="s">
        <v>513</v>
      </c>
      <c r="B217" s="18"/>
      <c r="C217" s="22"/>
      <c r="D217" s="18"/>
      <c r="E217" s="18"/>
      <c r="F217" s="18"/>
      <c r="G217" s="18"/>
      <c r="H217" s="18"/>
      <c r="I217" s="18"/>
      <c r="J217" s="25"/>
      <c r="K217" s="18"/>
      <c r="L217" s="18"/>
      <c r="M217" s="18"/>
      <c r="N217" s="18"/>
      <c r="O217" s="18"/>
      <c r="P217" s="18"/>
      <c r="Q217" s="18"/>
      <c r="R217" s="25"/>
      <c r="S217" s="25"/>
      <c r="T217" s="18"/>
      <c r="U217" s="18"/>
    </row>
    <row r="218" spans="1:21" ht="13.05" customHeight="1" x14ac:dyDescent="0.25">
      <c r="A218" s="20" t="s">
        <v>514</v>
      </c>
      <c r="B218" s="18"/>
      <c r="C218" s="22"/>
      <c r="D218" s="18"/>
      <c r="E218" s="18"/>
      <c r="F218" s="18"/>
      <c r="G218" s="18"/>
      <c r="H218" s="18"/>
      <c r="I218" s="18"/>
      <c r="J218" s="25"/>
      <c r="K218" s="18"/>
      <c r="L218" s="18"/>
      <c r="M218" s="18"/>
      <c r="N218" s="18"/>
      <c r="O218" s="18"/>
      <c r="P218" s="18"/>
      <c r="Q218" s="18"/>
      <c r="R218" s="25"/>
      <c r="S218" s="25"/>
      <c r="T218" s="18"/>
      <c r="U218" s="18"/>
    </row>
    <row r="219" spans="1:21" ht="13.05" customHeight="1" x14ac:dyDescent="0.25">
      <c r="A219" s="20" t="s">
        <v>486</v>
      </c>
      <c r="B219" s="18"/>
      <c r="C219" s="22"/>
      <c r="D219" s="18"/>
      <c r="E219" s="18"/>
      <c r="F219" s="18"/>
      <c r="G219" s="18"/>
      <c r="H219" s="18"/>
      <c r="I219" s="18"/>
      <c r="J219" s="25"/>
      <c r="K219" s="18"/>
      <c r="L219" s="18"/>
      <c r="M219" s="18"/>
      <c r="N219" s="18"/>
      <c r="O219" s="18"/>
      <c r="P219" s="18"/>
      <c r="Q219" s="18"/>
      <c r="R219" s="25"/>
      <c r="S219" s="25"/>
      <c r="T219" s="18"/>
      <c r="U219" s="18"/>
    </row>
    <row r="220" spans="1:21" ht="13.05" customHeight="1" x14ac:dyDescent="0.25">
      <c r="A220" s="20" t="s">
        <v>515</v>
      </c>
      <c r="B220" s="18"/>
      <c r="C220" s="22"/>
      <c r="D220" s="18"/>
      <c r="E220" s="18"/>
      <c r="F220" s="18"/>
      <c r="G220" s="18"/>
      <c r="H220" s="18"/>
      <c r="I220" s="18"/>
      <c r="J220" s="25"/>
      <c r="K220" s="18"/>
      <c r="L220" s="18"/>
      <c r="M220" s="18"/>
      <c r="N220" s="18"/>
      <c r="O220" s="18"/>
      <c r="P220" s="18"/>
      <c r="Q220" s="18"/>
      <c r="R220" s="25"/>
      <c r="S220" s="25"/>
      <c r="T220" s="18"/>
      <c r="U220" s="18"/>
    </row>
    <row r="221" spans="1:21" ht="13.05" customHeight="1" x14ac:dyDescent="0.25">
      <c r="A221" s="20" t="s">
        <v>404</v>
      </c>
      <c r="B221" s="18"/>
      <c r="C221" s="22"/>
      <c r="D221" s="18"/>
      <c r="E221" s="18"/>
      <c r="F221" s="18"/>
      <c r="G221" s="18"/>
      <c r="H221" s="18"/>
      <c r="I221" s="18"/>
      <c r="J221" s="25"/>
      <c r="K221" s="18"/>
      <c r="L221" s="18"/>
      <c r="M221" s="18"/>
      <c r="N221" s="18"/>
      <c r="O221" s="18"/>
      <c r="P221" s="18"/>
      <c r="Q221" s="18"/>
      <c r="R221" s="25"/>
      <c r="S221" s="25"/>
      <c r="T221" s="18"/>
      <c r="U221" s="18"/>
    </row>
    <row r="222" spans="1:21" ht="409.6" x14ac:dyDescent="0.25">
      <c r="A222" s="20" t="s">
        <v>363</v>
      </c>
      <c r="B222" s="18"/>
      <c r="C222" s="22"/>
      <c r="D222" s="18"/>
      <c r="E222" s="18"/>
      <c r="F222" s="25" t="s">
        <v>919</v>
      </c>
      <c r="G222" s="25" t="s">
        <v>920</v>
      </c>
      <c r="H222" s="18"/>
      <c r="I222" s="18"/>
      <c r="J222" s="25"/>
      <c r="K222" s="18"/>
      <c r="L222" s="18"/>
      <c r="M222" s="18"/>
      <c r="N222" s="18"/>
      <c r="O222" s="18"/>
      <c r="P222" s="18"/>
      <c r="Q222" s="18"/>
      <c r="R222" s="25" t="s">
        <v>730</v>
      </c>
      <c r="S222" s="25"/>
      <c r="T222" s="18"/>
      <c r="U222" s="18"/>
    </row>
    <row r="223" spans="1:21" ht="13.05" customHeight="1" x14ac:dyDescent="0.25">
      <c r="A223" s="20" t="s">
        <v>453</v>
      </c>
      <c r="B223" s="18"/>
      <c r="C223" s="22"/>
      <c r="D223" s="18"/>
      <c r="E223" s="18"/>
      <c r="F223" s="18"/>
      <c r="G223" s="18"/>
      <c r="H223" s="18"/>
      <c r="I223" s="18"/>
      <c r="J223" s="25"/>
      <c r="K223" s="18"/>
      <c r="L223" s="18"/>
      <c r="M223" s="18"/>
      <c r="N223" s="18"/>
      <c r="O223" s="18"/>
      <c r="P223" s="18"/>
      <c r="Q223" s="18"/>
      <c r="R223" s="25"/>
      <c r="S223" s="25"/>
      <c r="T223" s="18"/>
      <c r="U223" s="18"/>
    </row>
    <row r="224" spans="1:21" ht="13.05" customHeight="1" x14ac:dyDescent="0.25">
      <c r="A224" s="20" t="s">
        <v>454</v>
      </c>
      <c r="B224" s="18"/>
      <c r="C224" s="22"/>
      <c r="D224" s="18"/>
      <c r="E224" s="18"/>
      <c r="F224" s="18"/>
      <c r="G224" s="18"/>
      <c r="H224" s="18"/>
      <c r="I224" s="18"/>
      <c r="J224" s="25"/>
      <c r="K224" s="18"/>
      <c r="L224" s="18"/>
      <c r="M224" s="18"/>
      <c r="N224" s="18"/>
      <c r="O224" s="18"/>
      <c r="P224" s="18"/>
      <c r="Q224" s="18"/>
      <c r="R224" s="25"/>
      <c r="S224" s="25"/>
      <c r="T224" s="18"/>
      <c r="U224" s="18"/>
    </row>
    <row r="225" spans="1:21" ht="13.05" customHeight="1" x14ac:dyDescent="0.25">
      <c r="A225" s="20" t="s">
        <v>455</v>
      </c>
      <c r="B225" s="18"/>
      <c r="C225" s="22"/>
      <c r="D225" s="18"/>
      <c r="E225" s="18"/>
      <c r="F225" s="18"/>
      <c r="G225" s="18"/>
      <c r="H225" s="18"/>
      <c r="I225" s="18"/>
      <c r="J225" s="25"/>
      <c r="K225" s="18"/>
      <c r="L225" s="18"/>
      <c r="M225" s="18"/>
      <c r="N225" s="18"/>
      <c r="O225" s="18"/>
      <c r="P225" s="18"/>
      <c r="Q225" s="18"/>
      <c r="R225" s="25"/>
      <c r="S225" s="25"/>
      <c r="T225" s="18"/>
      <c r="U225" s="18"/>
    </row>
    <row r="226" spans="1:21" ht="13.05" customHeight="1" x14ac:dyDescent="0.25">
      <c r="A226" s="20" t="s">
        <v>456</v>
      </c>
      <c r="B226" s="18"/>
      <c r="C226" s="22"/>
      <c r="D226" s="18"/>
      <c r="E226" s="18"/>
      <c r="F226" s="18"/>
      <c r="G226" s="18"/>
      <c r="H226" s="18"/>
      <c r="I226" s="18"/>
      <c r="J226" s="25"/>
      <c r="K226" s="18"/>
      <c r="L226" s="18"/>
      <c r="M226" s="18"/>
      <c r="N226" s="18"/>
      <c r="O226" s="18"/>
      <c r="P226" s="18"/>
      <c r="Q226" s="18"/>
      <c r="R226" s="25"/>
      <c r="S226" s="25"/>
      <c r="T226" s="18"/>
      <c r="U226" s="18"/>
    </row>
    <row r="227" spans="1:21" ht="13.05" customHeight="1" x14ac:dyDescent="0.25">
      <c r="A227" s="20" t="s">
        <v>478</v>
      </c>
      <c r="B227" s="18"/>
      <c r="C227" s="22"/>
      <c r="D227" s="18"/>
      <c r="E227" s="18"/>
      <c r="F227" s="18"/>
      <c r="G227" s="18"/>
      <c r="H227" s="18"/>
      <c r="I227" s="18"/>
      <c r="J227" s="25"/>
      <c r="K227" s="18"/>
      <c r="L227" s="18"/>
      <c r="M227" s="18"/>
      <c r="N227" s="18"/>
      <c r="O227" s="18"/>
      <c r="P227" s="18"/>
      <c r="Q227" s="18"/>
      <c r="R227" s="25"/>
      <c r="S227" s="25"/>
      <c r="T227" s="18"/>
      <c r="U227" s="18"/>
    </row>
    <row r="228" spans="1:21" ht="13.05" customHeight="1" x14ac:dyDescent="0.25">
      <c r="A228" s="20" t="s">
        <v>546</v>
      </c>
      <c r="B228" s="18"/>
      <c r="C228" s="22"/>
      <c r="D228" s="18"/>
      <c r="E228" s="18"/>
      <c r="F228" s="18"/>
      <c r="G228" s="18"/>
      <c r="H228" s="18"/>
      <c r="I228" s="18"/>
      <c r="J228" s="25"/>
      <c r="K228" s="18"/>
      <c r="L228" s="18"/>
      <c r="M228" s="18"/>
      <c r="N228" s="18"/>
      <c r="O228" s="18"/>
      <c r="P228" s="18"/>
      <c r="Q228" s="18"/>
      <c r="R228" s="25"/>
      <c r="S228" s="25"/>
      <c r="T228" s="18"/>
      <c r="U228" s="18"/>
    </row>
    <row r="229" spans="1:21" ht="13.05" customHeight="1" x14ac:dyDescent="0.25">
      <c r="A229" s="20" t="s">
        <v>487</v>
      </c>
      <c r="B229" s="18"/>
      <c r="C229" s="22"/>
      <c r="D229" s="18"/>
      <c r="E229" s="18"/>
      <c r="F229" s="18"/>
      <c r="G229" s="18"/>
      <c r="H229" s="18"/>
      <c r="I229" s="18"/>
      <c r="J229" s="25"/>
      <c r="K229" s="18"/>
      <c r="L229" s="18"/>
      <c r="M229" s="18"/>
      <c r="N229" s="18"/>
      <c r="O229" s="18"/>
      <c r="P229" s="18"/>
      <c r="Q229" s="18"/>
      <c r="R229" s="25"/>
      <c r="S229" s="25"/>
      <c r="T229" s="18"/>
      <c r="U229" s="18"/>
    </row>
    <row r="230" spans="1:21" ht="13.05" customHeight="1" x14ac:dyDescent="0.25">
      <c r="A230" s="20" t="s">
        <v>457</v>
      </c>
      <c r="B230" s="18"/>
      <c r="C230" s="22"/>
      <c r="D230" s="18"/>
      <c r="E230" s="18"/>
      <c r="F230" s="18"/>
      <c r="G230" s="18"/>
      <c r="H230" s="18"/>
      <c r="I230" s="18"/>
      <c r="J230" s="25"/>
      <c r="K230" s="18"/>
      <c r="L230" s="18"/>
      <c r="M230" s="18"/>
      <c r="N230" s="18"/>
      <c r="O230" s="18"/>
      <c r="P230" s="18"/>
      <c r="Q230" s="18"/>
      <c r="R230" s="25"/>
      <c r="S230" s="25"/>
      <c r="T230" s="18"/>
      <c r="U230" s="18"/>
    </row>
    <row r="231" spans="1:21" ht="13.05" customHeight="1" x14ac:dyDescent="0.25">
      <c r="A231" s="20" t="s">
        <v>458</v>
      </c>
      <c r="B231" s="18"/>
      <c r="C231" s="22"/>
      <c r="D231" s="18"/>
      <c r="E231" s="18"/>
      <c r="F231" s="18"/>
      <c r="G231" s="18"/>
      <c r="H231" s="18"/>
      <c r="I231" s="18"/>
      <c r="J231" s="25"/>
      <c r="K231" s="18"/>
      <c r="L231" s="18"/>
      <c r="M231" s="18"/>
      <c r="N231" s="18"/>
      <c r="O231" s="18"/>
      <c r="P231" s="18"/>
      <c r="Q231" s="18"/>
      <c r="R231" s="25"/>
      <c r="S231" s="25"/>
      <c r="T231" s="18"/>
      <c r="U231" s="18"/>
    </row>
    <row r="232" spans="1:21" ht="13.05" customHeight="1" x14ac:dyDescent="0.25">
      <c r="A232" s="20" t="s">
        <v>539</v>
      </c>
      <c r="B232" s="18"/>
      <c r="C232" s="22"/>
      <c r="D232" s="18"/>
      <c r="E232" s="18"/>
      <c r="F232" s="18"/>
      <c r="G232" s="18"/>
      <c r="H232" s="18"/>
      <c r="I232" s="18"/>
      <c r="J232" s="25"/>
      <c r="K232" s="18"/>
      <c r="L232" s="18"/>
      <c r="M232" s="18"/>
      <c r="N232" s="18"/>
      <c r="O232" s="18"/>
      <c r="P232" s="18"/>
      <c r="Q232" s="18"/>
      <c r="R232" s="25"/>
      <c r="S232" s="25"/>
      <c r="T232" s="18"/>
      <c r="U232" s="18"/>
    </row>
    <row r="233" spans="1:21" ht="13.05" customHeight="1" x14ac:dyDescent="0.25">
      <c r="A233" s="20" t="s">
        <v>459</v>
      </c>
      <c r="B233" s="18"/>
      <c r="C233" s="22"/>
      <c r="D233" s="18"/>
      <c r="E233" s="18"/>
      <c r="F233" s="18"/>
      <c r="G233" s="18"/>
      <c r="H233" s="18"/>
      <c r="I233" s="18"/>
      <c r="J233" s="25"/>
      <c r="K233" s="18"/>
      <c r="L233" s="18"/>
      <c r="M233" s="18"/>
      <c r="N233" s="18"/>
      <c r="O233" s="18"/>
      <c r="P233" s="18"/>
      <c r="Q233" s="18"/>
      <c r="R233" s="25"/>
      <c r="S233" s="25"/>
      <c r="T233" s="18"/>
      <c r="U233" s="18"/>
    </row>
    <row r="234" spans="1:21" ht="13.05" customHeight="1" x14ac:dyDescent="0.25">
      <c r="A234" s="20" t="s">
        <v>460</v>
      </c>
      <c r="B234" s="18"/>
      <c r="C234" s="22"/>
      <c r="D234" s="18"/>
      <c r="E234" s="18"/>
      <c r="F234" s="18"/>
      <c r="G234" s="18"/>
      <c r="H234" s="18"/>
      <c r="I234" s="18"/>
      <c r="J234" s="25"/>
      <c r="K234" s="18"/>
      <c r="L234" s="18"/>
      <c r="M234" s="18"/>
      <c r="N234" s="18"/>
      <c r="O234" s="18"/>
      <c r="P234" s="18"/>
      <c r="Q234" s="18"/>
      <c r="R234" s="25"/>
      <c r="S234" s="25"/>
      <c r="T234" s="18"/>
      <c r="U234" s="18"/>
    </row>
    <row r="235" spans="1:21" ht="13.05" customHeight="1" x14ac:dyDescent="0.25">
      <c r="A235" s="20" t="s">
        <v>479</v>
      </c>
      <c r="B235" s="18"/>
      <c r="C235" s="22"/>
      <c r="D235" s="18"/>
      <c r="E235" s="18"/>
      <c r="F235" s="18"/>
      <c r="G235" s="18"/>
      <c r="H235" s="18"/>
      <c r="I235" s="18"/>
      <c r="J235" s="25"/>
      <c r="K235" s="18"/>
      <c r="L235" s="18"/>
      <c r="M235" s="18"/>
      <c r="N235" s="18"/>
      <c r="O235" s="18"/>
      <c r="P235" s="18"/>
      <c r="Q235" s="18"/>
      <c r="R235" s="25"/>
      <c r="S235" s="25"/>
      <c r="T235" s="18"/>
      <c r="U235" s="18"/>
    </row>
    <row r="236" spans="1:21" ht="13.05" customHeight="1" x14ac:dyDescent="0.25">
      <c r="A236" s="20" t="s">
        <v>461</v>
      </c>
      <c r="B236" s="18"/>
      <c r="C236" s="22"/>
      <c r="D236" s="18"/>
      <c r="E236" s="18"/>
      <c r="F236" s="18"/>
      <c r="G236" s="18"/>
      <c r="H236" s="18"/>
      <c r="I236" s="18"/>
      <c r="J236" s="25"/>
      <c r="K236" s="18"/>
      <c r="L236" s="18"/>
      <c r="M236" s="18"/>
      <c r="N236" s="18"/>
      <c r="O236" s="18"/>
      <c r="P236" s="18"/>
      <c r="Q236" s="18"/>
      <c r="R236" s="25"/>
      <c r="S236" s="25"/>
      <c r="T236" s="18"/>
      <c r="U236" s="18"/>
    </row>
    <row r="237" spans="1:21" ht="13.05" customHeight="1" x14ac:dyDescent="0.25">
      <c r="A237" s="20" t="s">
        <v>462</v>
      </c>
      <c r="B237" s="18"/>
      <c r="C237" s="22"/>
      <c r="D237" s="18"/>
      <c r="E237" s="18"/>
      <c r="F237" s="18"/>
      <c r="G237" s="18"/>
      <c r="H237" s="18"/>
      <c r="I237" s="18"/>
      <c r="J237" s="25"/>
      <c r="K237" s="18"/>
      <c r="L237" s="18"/>
      <c r="M237" s="18"/>
      <c r="N237" s="18"/>
      <c r="O237" s="18"/>
      <c r="P237" s="18"/>
      <c r="Q237" s="18"/>
      <c r="R237" s="25"/>
      <c r="S237" s="25"/>
      <c r="T237" s="18"/>
      <c r="U237" s="18"/>
    </row>
    <row r="238" spans="1:21" ht="13.05" customHeight="1" x14ac:dyDescent="0.25">
      <c r="A238" s="20" t="s">
        <v>463</v>
      </c>
      <c r="B238" s="18"/>
      <c r="C238" s="22"/>
      <c r="D238" s="18"/>
      <c r="E238" s="18"/>
      <c r="F238" s="18"/>
      <c r="G238" s="18"/>
      <c r="H238" s="18"/>
      <c r="I238" s="18"/>
      <c r="J238" s="25"/>
      <c r="K238" s="18"/>
      <c r="L238" s="18"/>
      <c r="M238" s="18"/>
      <c r="N238" s="18"/>
      <c r="O238" s="18"/>
      <c r="P238" s="18"/>
      <c r="Q238" s="18"/>
      <c r="R238" s="25"/>
      <c r="S238" s="25"/>
      <c r="T238" s="18"/>
      <c r="U238" s="18"/>
    </row>
    <row r="239" spans="1:21" ht="13.05" customHeight="1" x14ac:dyDescent="0.25">
      <c r="A239" s="20" t="s">
        <v>464</v>
      </c>
      <c r="B239" s="18"/>
      <c r="C239" s="22"/>
      <c r="D239" s="18"/>
      <c r="E239" s="18"/>
      <c r="F239" s="18"/>
      <c r="G239" s="18"/>
      <c r="H239" s="18"/>
      <c r="I239" s="18"/>
      <c r="J239" s="25"/>
      <c r="K239" s="18"/>
      <c r="L239" s="18"/>
      <c r="M239" s="18"/>
      <c r="N239" s="18"/>
      <c r="O239" s="18"/>
      <c r="P239" s="18"/>
      <c r="Q239" s="18"/>
      <c r="R239" s="25"/>
      <c r="S239" s="25"/>
      <c r="T239" s="18"/>
      <c r="U239" s="18"/>
    </row>
    <row r="240" spans="1:21" ht="13.05" customHeight="1" x14ac:dyDescent="0.25">
      <c r="A240" s="20" t="s">
        <v>480</v>
      </c>
      <c r="B240" s="18"/>
      <c r="C240" s="22"/>
      <c r="D240" s="18"/>
      <c r="E240" s="18"/>
      <c r="F240" s="18"/>
      <c r="G240" s="18"/>
      <c r="H240" s="18"/>
      <c r="I240" s="18"/>
      <c r="J240" s="25"/>
      <c r="K240" s="18"/>
      <c r="L240" s="18"/>
      <c r="M240" s="18"/>
      <c r="N240" s="18"/>
      <c r="O240" s="18"/>
      <c r="P240" s="18"/>
      <c r="Q240" s="18"/>
      <c r="R240" s="25"/>
      <c r="S240" s="25"/>
      <c r="T240" s="18"/>
      <c r="U240" s="18"/>
    </row>
    <row r="241" spans="1:21" ht="13.05" customHeight="1" x14ac:dyDescent="0.25">
      <c r="A241" s="20" t="s">
        <v>540</v>
      </c>
      <c r="B241" s="18"/>
      <c r="C241" s="22"/>
      <c r="D241" s="18"/>
      <c r="E241" s="18"/>
      <c r="F241" s="18"/>
      <c r="G241" s="18"/>
      <c r="H241" s="18"/>
      <c r="I241" s="18"/>
      <c r="J241" s="25"/>
      <c r="K241" s="18"/>
      <c r="L241" s="18"/>
      <c r="M241" s="18"/>
      <c r="N241" s="18"/>
      <c r="O241" s="18"/>
      <c r="P241" s="18"/>
      <c r="Q241" s="18"/>
      <c r="R241" s="25"/>
      <c r="S241" s="25"/>
      <c r="T241" s="18"/>
      <c r="U241" s="18"/>
    </row>
    <row r="242" spans="1:21" ht="13.05" customHeight="1" x14ac:dyDescent="0.25">
      <c r="A242" s="20" t="s">
        <v>465</v>
      </c>
      <c r="B242" s="18"/>
      <c r="C242" s="22"/>
      <c r="D242" s="18"/>
      <c r="E242" s="18"/>
      <c r="F242" s="18"/>
      <c r="G242" s="18"/>
      <c r="H242" s="18"/>
      <c r="I242" s="18"/>
      <c r="J242" s="25"/>
      <c r="K242" s="18"/>
      <c r="L242" s="18"/>
      <c r="M242" s="18"/>
      <c r="N242" s="18"/>
      <c r="O242" s="18"/>
      <c r="P242" s="18"/>
      <c r="Q242" s="18"/>
      <c r="R242" s="25"/>
      <c r="S242" s="25"/>
      <c r="T242" s="18"/>
      <c r="U242" s="18"/>
    </row>
    <row r="243" spans="1:21" ht="13.05" customHeight="1" x14ac:dyDescent="0.25">
      <c r="A243" s="20" t="s">
        <v>481</v>
      </c>
      <c r="B243" s="18"/>
      <c r="C243" s="22"/>
      <c r="D243" s="18"/>
      <c r="E243" s="18"/>
      <c r="F243" s="18"/>
      <c r="G243" s="18"/>
      <c r="H243" s="18"/>
      <c r="I243" s="18"/>
      <c r="J243" s="25"/>
      <c r="K243" s="18"/>
      <c r="L243" s="18"/>
      <c r="M243" s="18"/>
      <c r="N243" s="18"/>
      <c r="O243" s="18"/>
      <c r="P243" s="18"/>
      <c r="Q243" s="18"/>
      <c r="R243" s="25"/>
      <c r="S243" s="25"/>
      <c r="T243" s="18"/>
      <c r="U243" s="18"/>
    </row>
    <row r="244" spans="1:21" ht="13.05" customHeight="1" x14ac:dyDescent="0.25">
      <c r="A244" s="20" t="s">
        <v>536</v>
      </c>
      <c r="B244" s="18"/>
      <c r="C244" s="22"/>
      <c r="D244" s="18"/>
      <c r="E244" s="18"/>
      <c r="F244" s="18"/>
      <c r="G244" s="18"/>
      <c r="H244" s="18"/>
      <c r="I244" s="18"/>
      <c r="J244" s="25"/>
      <c r="K244" s="18"/>
      <c r="L244" s="18"/>
      <c r="M244" s="18"/>
      <c r="N244" s="18"/>
      <c r="O244" s="18"/>
      <c r="P244" s="18"/>
      <c r="Q244" s="18"/>
      <c r="R244" s="25"/>
      <c r="S244" s="25"/>
      <c r="T244" s="18"/>
      <c r="U244" s="18"/>
    </row>
    <row r="245" spans="1:21" ht="13.05" customHeight="1" x14ac:dyDescent="0.25">
      <c r="A245" s="20" t="s">
        <v>466</v>
      </c>
      <c r="B245" s="18"/>
      <c r="C245" s="22"/>
      <c r="D245" s="18"/>
      <c r="E245" s="18"/>
      <c r="F245" s="18"/>
      <c r="G245" s="18"/>
      <c r="H245" s="18"/>
      <c r="I245" s="18"/>
      <c r="J245" s="25"/>
      <c r="K245" s="18"/>
      <c r="L245" s="18"/>
      <c r="M245" s="18"/>
      <c r="N245" s="18"/>
      <c r="O245" s="18"/>
      <c r="P245" s="18"/>
      <c r="Q245" s="18"/>
      <c r="R245" s="25"/>
      <c r="S245" s="25"/>
      <c r="T245" s="18"/>
      <c r="U245" s="18"/>
    </row>
    <row r="246" spans="1:21" ht="13.05" customHeight="1" x14ac:dyDescent="0.25">
      <c r="A246" s="20" t="s">
        <v>467</v>
      </c>
      <c r="B246" s="18"/>
      <c r="C246" s="22"/>
      <c r="D246" s="18"/>
      <c r="E246" s="18"/>
      <c r="F246" s="18"/>
      <c r="G246" s="18"/>
      <c r="H246" s="18"/>
      <c r="I246" s="18"/>
      <c r="J246" s="25"/>
      <c r="K246" s="18"/>
      <c r="L246" s="18"/>
      <c r="M246" s="18"/>
      <c r="N246" s="18"/>
      <c r="O246" s="18"/>
      <c r="P246" s="18"/>
      <c r="Q246" s="18"/>
      <c r="R246" s="25"/>
      <c r="S246" s="25"/>
      <c r="T246" s="18"/>
      <c r="U246" s="18"/>
    </row>
  </sheetData>
  <mergeCells count="10">
    <mergeCell ref="T2:U2"/>
    <mergeCell ref="O2:Q2"/>
    <mergeCell ref="J1:Q1"/>
    <mergeCell ref="E2:F2"/>
    <mergeCell ref="C1:F1"/>
    <mergeCell ref="C2:D2"/>
    <mergeCell ref="K2:N2"/>
    <mergeCell ref="G1:I1"/>
    <mergeCell ref="R2:S2"/>
    <mergeCell ref="R1:U1"/>
  </mergeCells>
  <phoneticPr fontId="3" type="noConversion"/>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DD8B5F37E848A4099B6A7322B59C772" ma:contentTypeVersion="11" ma:contentTypeDescription="Een nieuw document maken." ma:contentTypeScope="" ma:versionID="135d5fae07cf047a68f549c63cb14a13">
  <xsd:schema xmlns:xsd="http://www.w3.org/2001/XMLSchema" xmlns:xs="http://www.w3.org/2001/XMLSchema" xmlns:p="http://schemas.microsoft.com/office/2006/metadata/properties" xmlns:ns2="d46eaf23-f2a5-4a33-aa35-d3ec0a46d7c4" xmlns:ns3="5357d90c-060e-4d92-8fbb-309d923cc819" targetNamespace="http://schemas.microsoft.com/office/2006/metadata/properties" ma:root="true" ma:fieldsID="c65b650d923377a1a9e734872d64504e" ns2:_="" ns3:_="">
    <xsd:import namespace="d46eaf23-f2a5-4a33-aa35-d3ec0a46d7c4"/>
    <xsd:import namespace="5357d90c-060e-4d92-8fbb-309d923cc81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6eaf23-f2a5-4a33-aa35-d3ec0a46d7c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3b9bb814-139f-4039-9463-697760f06ab3"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357d90c-060e-4d92-8fbb-309d923cc819"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a7197159-700b-41ab-b4ca-cf255cebdb37}" ma:internalName="TaxCatchAll" ma:showField="CatchAllData" ma:web="5357d90c-060e-4d92-8fbb-309d923cc81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46eaf23-f2a5-4a33-aa35-d3ec0a46d7c4">
      <Terms xmlns="http://schemas.microsoft.com/office/infopath/2007/PartnerControls"/>
    </lcf76f155ced4ddcb4097134ff3c332f>
    <TaxCatchAll xmlns="5357d90c-060e-4d92-8fbb-309d923cc81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4528062-BCD5-45C3-A666-09FE0BDF7E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6eaf23-f2a5-4a33-aa35-d3ec0a46d7c4"/>
    <ds:schemaRef ds:uri="5357d90c-060e-4d92-8fbb-309d923cc8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4CD1585-F21E-4FD7-8159-077EB9898ECE}">
  <ds:schemaRefs>
    <ds:schemaRef ds:uri="http://purl.org/dc/elements/1.1/"/>
    <ds:schemaRef ds:uri="http://purl.org/dc/terms/"/>
    <ds:schemaRef ds:uri="http://schemas.microsoft.com/office/2006/metadata/properties"/>
    <ds:schemaRef ds:uri="http://schemas.microsoft.com/office/infopath/2007/PartnerControls"/>
    <ds:schemaRef ds:uri="5357d90c-060e-4d92-8fbb-309d923cc819"/>
    <ds:schemaRef ds:uri="http://www.w3.org/XML/1998/namespace"/>
    <ds:schemaRef ds:uri="http://schemas.microsoft.com/office/2006/documentManagement/types"/>
    <ds:schemaRef ds:uri="http://schemas.openxmlformats.org/package/2006/metadata/core-properties"/>
    <ds:schemaRef ds:uri="d46eaf23-f2a5-4a33-aa35-d3ec0a46d7c4"/>
    <ds:schemaRef ds:uri="http://purl.org/dc/dcmitype/"/>
  </ds:schemaRefs>
</ds:datastoreItem>
</file>

<file path=customXml/itemProps3.xml><?xml version="1.0" encoding="utf-8"?>
<ds:datastoreItem xmlns:ds="http://schemas.openxmlformats.org/officeDocument/2006/customXml" ds:itemID="{A5210DE7-260B-4DF0-9E37-BCAB1FE3B39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Readme</vt:lpstr>
      <vt:lpstr>Codebook</vt:lpstr>
      <vt:lpstr>Auctions dataset</vt:lpstr>
      <vt:lpstr>Overview Award</vt:lpstr>
      <vt:lpstr>Overview PQ</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 Rogissart</dc:creator>
  <cp:lastModifiedBy>Simon Rogissart</cp:lastModifiedBy>
  <dcterms:created xsi:type="dcterms:W3CDTF">2026-03-03T12:21:07Z</dcterms:created>
  <dcterms:modified xsi:type="dcterms:W3CDTF">2026-08-18T17:07:29Z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0x010100ADD8B5F37E848A4099B6A7322B59C772</vt:lpwstr>
  </property>
  <property fmtid="{D5CDD505-2E9C-101B-9397-08002B2CF9AE}" pid="3" name="MediaServiceImageTags">
    <vt:lpwstr/>
  </property>
</Properties>
</file>