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ulalia/4-articles/202412_Urban Planning 02_Measuring food procurement/250422_article/250426_submission/"/>
    </mc:Choice>
  </mc:AlternateContent>
  <xr:revisionPtr revIDLastSave="0" documentId="13_ncr:1_{D3F0E5FF-1A5F-1740-9AA0-5C2B345C4619}" xr6:coauthVersionLast="47" xr6:coauthVersionMax="47" xr10:uidLastSave="{00000000-0000-0000-0000-000000000000}"/>
  <bookViews>
    <workbookView xWindow="10640" yWindow="760" windowWidth="19600" windowHeight="18880" xr2:uid="{00000000-000D-0000-FFFF-FFFF00000000}"/>
  </bookViews>
  <sheets>
    <sheet name="Table 3" sheetId="2" r:id="rId1"/>
  </sheets>
  <definedNames>
    <definedName name="_xlnm.Print_Area" localSheetId="0">'Table 3'!$A$1:$F$172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K174" i="2" l="1"/>
  <c r="K170" i="2"/>
  <c r="K1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3" i="2"/>
  <c r="F70" i="2"/>
  <c r="F78" i="2"/>
  <c r="F77" i="2"/>
  <c r="F76" i="2"/>
  <c r="F75" i="2"/>
  <c r="F74" i="2"/>
  <c r="F72" i="2"/>
  <c r="F71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69" i="2"/>
  <c r="XFC70" i="2"/>
  <c r="XFC71" i="2"/>
  <c r="D167" i="2"/>
  <c r="D169" i="2" s="1"/>
  <c r="F17" i="2"/>
  <c r="F16" i="2"/>
  <c r="F15" i="2"/>
  <c r="F14" i="2"/>
  <c r="F11" i="2"/>
  <c r="F10" i="2"/>
  <c r="F9" i="2"/>
  <c r="F8" i="2"/>
  <c r="F7" i="2"/>
  <c r="F6" i="2"/>
  <c r="F5" i="2"/>
  <c r="F4" i="2"/>
  <c r="F3" i="2"/>
  <c r="F13" i="2"/>
</calcChain>
</file>

<file path=xl/sharedStrings.xml><?xml version="1.0" encoding="utf-8"?>
<sst xmlns="http://schemas.openxmlformats.org/spreadsheetml/2006/main" count="207" uniqueCount="178">
  <si>
    <t>La Florida</t>
  </si>
  <si>
    <t>Collblanc</t>
  </si>
  <si>
    <t>Torrent Gornal</t>
  </si>
  <si>
    <t>L'H_Centre</t>
  </si>
  <si>
    <t>Santa Eulàlia</t>
  </si>
  <si>
    <t>Mercat Municipal Molins de Rei</t>
  </si>
  <si>
    <t>Molins de Rei</t>
  </si>
  <si>
    <t>El Mercat de Montgat</t>
  </si>
  <si>
    <t>Montgat</t>
  </si>
  <si>
    <t>Mercat Municipal Pallejà</t>
  </si>
  <si>
    <t>Pallejà</t>
  </si>
  <si>
    <t>Mercat Municipal de Ripollet</t>
  </si>
  <si>
    <t>Ripollet</t>
  </si>
  <si>
    <t>Mercat de Sant Adrià de Besòs</t>
  </si>
  <si>
    <t>Sant Adrià de Besòs</t>
  </si>
  <si>
    <t>Mercat Sant Andreu</t>
  </si>
  <si>
    <t>Sant Andreu de la Barca</t>
  </si>
  <si>
    <t>Sant Jordi</t>
  </si>
  <si>
    <t>Sant Boi de Llobregat</t>
  </si>
  <si>
    <t>Centre-La Muntanyeta</t>
  </si>
  <si>
    <t>Torre de la Vila</t>
  </si>
  <si>
    <t>Mercat Centre Comercial Ciutat Cooperativa</t>
  </si>
  <si>
    <t>Torreblanca</t>
  </si>
  <si>
    <t>Sant Cugat del Vallès</t>
  </si>
  <si>
    <t>Mira-sol</t>
  </si>
  <si>
    <t>Sant Cugat_Mercat Vell</t>
  </si>
  <si>
    <t>Volpelleres</t>
  </si>
  <si>
    <t>Sant Feliu de Llobregat_Mercat Municipal La Plaça</t>
  </si>
  <si>
    <t>Sant Feliu de Llobregat</t>
  </si>
  <si>
    <t>Sant Joan Despí_Mercat del Centre</t>
  </si>
  <si>
    <t>Sant Joan Despí</t>
  </si>
  <si>
    <t>Sant Joan Despí_Mercat Municipal de Les Planes</t>
  </si>
  <si>
    <t>Sant Just Desvern_Mercat Municipal</t>
  </si>
  <si>
    <t>Sant Just Desvern</t>
  </si>
  <si>
    <t>Mercat del Singuerlin</t>
  </si>
  <si>
    <t>Santa Coloma de Gramenet</t>
  </si>
  <si>
    <t>Mercat de Sagarra</t>
  </si>
  <si>
    <t>Mercat del Fondo</t>
  </si>
  <si>
    <t>Mercat municipal de la Constitució</t>
  </si>
  <si>
    <t>Viladecans</t>
  </si>
  <si>
    <t>Viladeacans_Mercat Municipal</t>
  </si>
  <si>
    <t>** Source: Catchment area via TravelMaps-QGIS</t>
  </si>
  <si>
    <t>Number</t>
  </si>
  <si>
    <t>Percentage</t>
  </si>
  <si>
    <t>Maket hall</t>
  </si>
  <si>
    <t>Municipality</t>
  </si>
  <si>
    <t>Municipal population*</t>
  </si>
  <si>
    <t>La Salut</t>
  </si>
  <si>
    <t>Badalona</t>
  </si>
  <si>
    <t>Llefià</t>
  </si>
  <si>
    <t>Maignon</t>
  </si>
  <si>
    <t>Morera-Pomar</t>
  </si>
  <si>
    <t>Sant Roc</t>
  </si>
  <si>
    <t>Torner</t>
  </si>
  <si>
    <t>Mercat Municipal Badia del Vallès</t>
  </si>
  <si>
    <t>Badia del Vallès</t>
  </si>
  <si>
    <t>11 de setembre</t>
  </si>
  <si>
    <t>Barberà del Vallès</t>
  </si>
  <si>
    <t>Boqueria (Sant Josep)</t>
  </si>
  <si>
    <t>Barcelona</t>
  </si>
  <si>
    <t>Santa Caterina</t>
  </si>
  <si>
    <t>Sant Antoni</t>
  </si>
  <si>
    <t>Barceloneta</t>
  </si>
  <si>
    <t>Concepció</t>
  </si>
  <si>
    <t>Hostafrancs</t>
  </si>
  <si>
    <t>Llibertat</t>
  </si>
  <si>
    <t>Clot</t>
  </si>
  <si>
    <t>Poblenou (Unió)</t>
  </si>
  <si>
    <t>Sarrià</t>
  </si>
  <si>
    <t>Sants</t>
  </si>
  <si>
    <t>Sant Gervasi</t>
  </si>
  <si>
    <t>Galvany</t>
  </si>
  <si>
    <t>Ninot</t>
  </si>
  <si>
    <t>Sagrada Família</t>
  </si>
  <si>
    <t>Horta</t>
  </si>
  <si>
    <t>Guinardó</t>
  </si>
  <si>
    <t>Estrella</t>
  </si>
  <si>
    <t>Tres Torres</t>
  </si>
  <si>
    <t>Bon Pastor</t>
  </si>
  <si>
    <t>Montserrat</t>
  </si>
  <si>
    <t>Les Corts</t>
  </si>
  <si>
    <t>Mercè</t>
  </si>
  <si>
    <t>Guineueta</t>
  </si>
  <si>
    <t>Felip II</t>
  </si>
  <si>
    <t>Sant Martí</t>
  </si>
  <si>
    <t>Besòs</t>
  </si>
  <si>
    <t>Ciutat Meridiana</t>
  </si>
  <si>
    <t>Carmel</t>
  </si>
  <si>
    <t>Vall d'Hebron</t>
  </si>
  <si>
    <t>Marina</t>
  </si>
  <si>
    <t>Lesseps</t>
  </si>
  <si>
    <t>Provençals</t>
  </si>
  <si>
    <t>Trinitat</t>
  </si>
  <si>
    <t>Canyelles</t>
  </si>
  <si>
    <t>Fort Pienc </t>
  </si>
  <si>
    <t>Mercat de Castelldefels</t>
  </si>
  <si>
    <t>Castelldefels</t>
  </si>
  <si>
    <t>Les Fontetes</t>
  </si>
  <si>
    <t>Cerdanyola del Vallès</t>
  </si>
  <si>
    <t>Serraperera</t>
  </si>
  <si>
    <t>Cornellà_Mercat del Centre</t>
  </si>
  <si>
    <t>Cornellà de Llobregat</t>
  </si>
  <si>
    <t>Mercat Sant Ildefons</t>
  </si>
  <si>
    <t>Mercat Marsans</t>
  </si>
  <si>
    <t>Mercat Municipal d'El Prat</t>
  </si>
  <si>
    <t>El Prat de Llobregat</t>
  </si>
  <si>
    <t>Mercat del Remolar</t>
  </si>
  <si>
    <t>Mercat de la Plaça Blanes</t>
  </si>
  <si>
    <t>Can Vidalet</t>
  </si>
  <si>
    <t>Esplugues de Llobregat</t>
  </si>
  <si>
    <t>Esplugues_La Plana</t>
  </si>
  <si>
    <t>Mercat Gavà - MercaGavà</t>
  </si>
  <si>
    <t>Gavà</t>
  </si>
  <si>
    <t>Gavà_Mercat del Centre / Nou Mercat del Centre</t>
  </si>
  <si>
    <t>Merca-2 Bellvitge</t>
  </si>
  <si>
    <t>L’Hospitalet de Llobregat</t>
  </si>
  <si>
    <t>Mercat Municipal de Bellvitge</t>
  </si>
  <si>
    <t>Mercat Municipal Can Serra</t>
  </si>
  <si>
    <t>Parc de Montigalà</t>
  </si>
  <si>
    <t>Turó Caritg</t>
  </si>
  <si>
    <t>Thursdays market</t>
  </si>
  <si>
    <t>Population at 400m-walkshed**</t>
  </si>
  <si>
    <t>Ecological market Vallès</t>
  </si>
  <si>
    <t>Mondays market</t>
  </si>
  <si>
    <t>Avinguda Mistral</t>
  </si>
  <si>
    <t>Casal Queix</t>
  </si>
  <si>
    <t>Farmers market in Guinardó</t>
  </si>
  <si>
    <t>Farmers market in Horta</t>
  </si>
  <si>
    <t>Farmers market in Sants</t>
  </si>
  <si>
    <t>Fort Pienc</t>
  </si>
  <si>
    <t>Germanetes</t>
  </si>
  <si>
    <t>Plaça Bonet i Muxí</t>
  </si>
  <si>
    <t>Plaça de Sant Agustí Vell</t>
  </si>
  <si>
    <t>Plaça Gardunya</t>
  </si>
  <si>
    <t>Poblesec-Tres xemeneies</t>
  </si>
  <si>
    <t>Sagrada Familia</t>
  </si>
  <si>
    <t>Sagrera</t>
  </si>
  <si>
    <t>Vallcarca</t>
  </si>
  <si>
    <t>Begues</t>
  </si>
  <si>
    <t>Wednesdays market</t>
  </si>
  <si>
    <t>Castellbisbal</t>
  </si>
  <si>
    <t>Ecològic del Vallès</t>
  </si>
  <si>
    <t>Fridays market</t>
  </si>
  <si>
    <t>Centre</t>
  </si>
  <si>
    <t>Farmers market</t>
  </si>
  <si>
    <t>Marsans</t>
  </si>
  <si>
    <t>Sant Ildefons</t>
  </si>
  <si>
    <t>Saturdays fortnightly market</t>
  </si>
  <si>
    <t>El Papiol</t>
  </si>
  <si>
    <t>La Plana</t>
  </si>
  <si>
    <t>Rambla Àngel Guimerà</t>
  </si>
  <si>
    <t>Tuesdays market</t>
  </si>
  <si>
    <t>Bellvitge</t>
  </si>
  <si>
    <t>Ocellets</t>
  </si>
  <si>
    <t>Can Sant Joan</t>
  </si>
  <si>
    <t xml:space="preserve">ECO Market </t>
  </si>
  <si>
    <t>Montcada Centre</t>
  </si>
  <si>
    <t>Ciutat Cooperativa</t>
  </si>
  <si>
    <t>Muntanyeta</t>
  </si>
  <si>
    <t>Farmers market Torreblanca</t>
  </si>
  <si>
    <t>Merchants market</t>
  </si>
  <si>
    <t xml:space="preserve">Street vendors </t>
  </si>
  <si>
    <t>Street vendors Barri Centre</t>
  </si>
  <si>
    <t>Farmers market Colònia Güell</t>
  </si>
  <si>
    <t>Sant Vicenç dels Horts</t>
  </si>
  <si>
    <t>Santa Coloma de Cervelló</t>
  </si>
  <si>
    <t>Sant Climent de Llobregat</t>
  </si>
  <si>
    <t>Montcada i Reixac</t>
  </si>
  <si>
    <t>Cervelló</t>
  </si>
  <si>
    <t>Saturdays market</t>
  </si>
  <si>
    <t>Corbera de Llobregat</t>
  </si>
  <si>
    <t>Fondo</t>
  </si>
  <si>
    <t>Singuerlín</t>
  </si>
  <si>
    <t>Tiana</t>
  </si>
  <si>
    <t>* Source: IDESCAT 2024</t>
  </si>
  <si>
    <t>Other municipalities without a market hall (La Palma de Cervelló + Torrelles de Llobregat)</t>
  </si>
  <si>
    <t>Sant Andreu </t>
  </si>
  <si>
    <t>Abaceria (temporary in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</si>
</sst>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#%"/>
    <numFmt numFmtId="165" formatCode="#,##0_ ;\-#,##0\ "/>
  </numFmts>
  <fonts count="8" x14ac:knownFonts="1">
    <font>
      <sz val="10"/>
      <color indexed="8"/>
      <name val="Helvetica Neue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Verdana"/>
      <family val="2"/>
    </font>
    <font>
      <sz val="10"/>
      <color indexed="8"/>
      <name val="Helvetica Neue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 applyNumberFormat="0" applyFill="0" applyBorder="0" applyProtection="0">
      <alignment vertical="top" wrapText="1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0">
    <xf numFmtId="0" fontId="0" fillId="0" borderId="0" xfId="0">
      <alignment vertical="top" wrapText="1"/>
    </xf>
    <xf numFmtId="49" fontId="1" fillId="0" borderId="0" xfId="0" applyNumberFormat="1" applyFont="1" applyBorder="1" applyAlignment="1">
      <alignment horizontal="center" vertical="center" wrapText="1" readingOrder="1"/>
    </xf>
    <xf numFmtId="0" fontId="2" fillId="0" borderId="0" xfId="0" applyFont="1" applyBorder="1">
      <alignment vertical="top" wrapText="1"/>
    </xf>
    <xf numFmtId="0" fontId="2" fillId="0" borderId="0" xfId="0" applyNumberFormat="1" applyFont="1" applyBorder="1" applyAlignment="1">
      <alignment horizontal="center" vertical="center" wrapText="1" readingOrder="1"/>
    </xf>
    <xf numFmtId="49" fontId="2" fillId="0" borderId="0" xfId="0" applyNumberFormat="1" applyFont="1" applyBorder="1" applyAlignment="1">
      <alignment horizontal="left" vertical="center" wrapText="1" readingOrder="1"/>
    </xf>
    <xf numFmtId="10" fontId="2" fillId="0" borderId="0" xfId="0" applyNumberFormat="1" applyFont="1" applyBorder="1" applyAlignment="1">
      <alignment horizontal="center" vertical="center" wrapText="1" readingOrder="1"/>
    </xf>
    <xf numFmtId="164" fontId="2" fillId="0" borderId="0" xfId="0" applyNumberFormat="1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right" vertical="center" wrapText="1" readingOrder="1"/>
    </xf>
    <xf numFmtId="165" fontId="2" fillId="0" borderId="0" xfId="1" applyNumberFormat="1" applyFont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/>
    </xf>
    <xf numFmtId="165" fontId="5" fillId="0" borderId="0" xfId="1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 readingOrder="1"/>
    </xf>
    <xf numFmtId="0" fontId="5" fillId="0" borderId="0" xfId="0" applyNumberFormat="1" applyFont="1" applyBorder="1" applyAlignment="1">
      <alignment horizontal="center" vertical="center" wrapText="1" readingOrder="1"/>
    </xf>
    <xf numFmtId="10" fontId="5" fillId="0" borderId="0" xfId="0" applyNumberFormat="1" applyFont="1" applyBorder="1" applyAlignment="1">
      <alignment horizontal="center" vertical="center" wrapText="1" readingOrder="1"/>
    </xf>
    <xf numFmtId="0" fontId="2" fillId="0" borderId="0" xfId="0" applyNumberFormat="1" applyFont="1" applyBorder="1">
      <alignment vertical="top" wrapText="1"/>
    </xf>
    <xf numFmtId="0" fontId="5" fillId="0" borderId="0" xfId="0" applyNumberFormat="1" applyFont="1" applyBorder="1">
      <alignment vertical="top" wrapText="1"/>
    </xf>
    <xf numFmtId="165" fontId="2" fillId="0" borderId="0" xfId="1" applyNumberFormat="1" applyFont="1" applyBorder="1" applyAlignment="1">
      <alignment vertical="top" wrapText="1"/>
    </xf>
    <xf numFmtId="165" fontId="5" fillId="0" borderId="0" xfId="1" applyNumberFormat="1" applyFont="1" applyBorder="1" applyAlignment="1">
      <alignment horizontal="center" vertical="center" wrapText="1" readingOrder="1"/>
    </xf>
    <xf numFmtId="3" fontId="2" fillId="0" borderId="0" xfId="1" applyNumberFormat="1" applyFont="1" applyBorder="1" applyAlignment="1">
      <alignment horizontal="center" vertical="center" readingOrder="1"/>
    </xf>
    <xf numFmtId="0" fontId="5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 readingOrder="1"/>
    </xf>
    <xf numFmtId="0" fontId="5" fillId="0" borderId="1" xfId="0" applyNumberFormat="1" applyFont="1" applyBorder="1">
      <alignment vertical="top" wrapText="1"/>
    </xf>
    <xf numFmtId="49" fontId="5" fillId="0" borderId="1" xfId="0" applyNumberFormat="1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center" vertical="center" wrapText="1" readingOrder="1"/>
    </xf>
    <xf numFmtId="0" fontId="2" fillId="0" borderId="1" xfId="0" applyNumberFormat="1" applyFont="1" applyBorder="1">
      <alignment vertical="top" wrapText="1"/>
    </xf>
    <xf numFmtId="0" fontId="2" fillId="0" borderId="1" xfId="0" applyNumberFormat="1" applyFont="1" applyBorder="1" applyAlignment="1">
      <alignment horizontal="center" vertical="center" wrapText="1" readingOrder="1"/>
    </xf>
    <xf numFmtId="49" fontId="2" fillId="0" borderId="1" xfId="0" applyNumberFormat="1" applyFont="1" applyBorder="1" applyAlignment="1">
      <alignment horizontal="left" vertical="center" wrapText="1" readingOrder="1"/>
    </xf>
    <xf numFmtId="165" fontId="2" fillId="0" borderId="1" xfId="1" applyNumberFormat="1" applyFont="1" applyBorder="1" applyAlignment="1">
      <alignment horizontal="center" vertical="center" wrapText="1" readingOrder="1"/>
    </xf>
    <xf numFmtId="0" fontId="2" fillId="0" borderId="2" xfId="0" applyNumberFormat="1" applyFont="1" applyBorder="1" applyAlignment="1">
      <alignment horizontal="center" vertical="center" wrapText="1" readingOrder="1"/>
    </xf>
    <xf numFmtId="49" fontId="2" fillId="0" borderId="2" xfId="0" applyNumberFormat="1" applyFont="1" applyBorder="1" applyAlignment="1">
      <alignment horizontal="left" vertical="center" wrapText="1" readingOrder="1"/>
    </xf>
    <xf numFmtId="165" fontId="2" fillId="0" borderId="2" xfId="1" applyNumberFormat="1" applyFont="1" applyBorder="1" applyAlignment="1">
      <alignment horizontal="center" vertical="center" wrapText="1" readingOrder="1"/>
    </xf>
    <xf numFmtId="164" fontId="2" fillId="0" borderId="2" xfId="0" applyNumberFormat="1" applyFont="1" applyBorder="1" applyAlignment="1">
      <alignment horizontal="center" vertical="center" wrapText="1" readingOrder="1"/>
    </xf>
    <xf numFmtId="0" fontId="2" fillId="0" borderId="2" xfId="0" applyNumberFormat="1" applyFont="1" applyBorder="1">
      <alignment vertical="top" wrapText="1"/>
    </xf>
    <xf numFmtId="0" fontId="5" fillId="0" borderId="2" xfId="0" applyNumberFormat="1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left" vertical="center" wrapText="1"/>
    </xf>
    <xf numFmtId="165" fontId="5" fillId="0" borderId="2" xfId="1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 readingOrder="1"/>
    </xf>
    <xf numFmtId="0" fontId="5" fillId="0" borderId="2" xfId="0" applyNumberFormat="1" applyFont="1" applyBorder="1">
      <alignment vertical="top" wrapText="1"/>
    </xf>
    <xf numFmtId="10" fontId="5" fillId="0" borderId="1" xfId="0" applyNumberFormat="1" applyFont="1" applyBorder="1" applyAlignment="1">
      <alignment horizontal="center" vertical="center" wrapText="1" readingOrder="1"/>
    </xf>
    <xf numFmtId="10" fontId="5" fillId="0" borderId="2" xfId="0" applyNumberFormat="1" applyFont="1" applyBorder="1" applyAlignment="1">
      <alignment horizontal="center" vertical="center" wrapText="1" readingOrder="1"/>
    </xf>
    <xf numFmtId="10" fontId="2" fillId="0" borderId="2" xfId="0" applyNumberFormat="1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left" vertical="center" wrapText="1"/>
    </xf>
    <xf numFmtId="0" fontId="5" fillId="2" borderId="1" xfId="0" applyNumberFormat="1" applyFont="1" applyFill="1" applyBorder="1">
      <alignment vertical="top" wrapText="1"/>
    </xf>
    <xf numFmtId="0" fontId="5" fillId="3" borderId="0" xfId="0" applyNumberFormat="1" applyFont="1" applyFill="1" applyBorder="1">
      <alignment vertical="top" wrapText="1"/>
    </xf>
    <xf numFmtId="0" fontId="5" fillId="3" borderId="2" xfId="0" applyNumberFormat="1" applyFont="1" applyFill="1" applyBorder="1">
      <alignment vertical="top" wrapText="1"/>
    </xf>
    <xf numFmtId="49" fontId="1" fillId="0" borderId="1" xfId="0" applyNumberFormat="1" applyFont="1" applyBorder="1" applyAlignment="1">
      <alignment horizontal="center" vertical="center" wrapText="1" readingOrder="1"/>
    </xf>
    <xf numFmtId="49" fontId="1" fillId="0" borderId="1" xfId="0" applyNumberFormat="1" applyFont="1" applyBorder="1" applyAlignment="1">
      <alignment horizontal="center" vertical="center" wrapText="1"/>
    </xf>
    <xf numFmtId="0" fontId="5" fillId="2" borderId="0" xfId="0" applyNumberFormat="1" applyFont="1" applyFill="1" applyBorder="1">
      <alignment vertical="top" wrapText="1"/>
    </xf>
    <xf numFmtId="0" fontId="5" fillId="2" borderId="2" xfId="0" applyNumberFormat="1" applyFont="1" applyFill="1" applyBorder="1">
      <alignment vertical="top" wrapText="1"/>
    </xf>
    <xf numFmtId="0" fontId="2" fillId="0" borderId="0" xfId="0" applyNumberFormat="1" applyFont="1" applyFill="1" applyBorder="1">
      <alignment vertical="top" wrapText="1"/>
    </xf>
    <xf numFmtId="10" fontId="2" fillId="0" borderId="1" xfId="0" applyNumberFormat="1" applyFont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left" vertical="top" wrapText="1" readingOrder="1"/>
    </xf>
    <xf numFmtId="3" fontId="6" fillId="0" borderId="0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Border="1">
      <alignment vertical="top" wrapText="1"/>
    </xf>
    <xf numFmtId="0" fontId="6" fillId="0" borderId="0" xfId="0" applyNumberFormat="1" applyFont="1" applyFill="1" applyBorder="1">
      <alignment vertical="top" wrapText="1"/>
    </xf>
    <xf numFmtId="0" fontId="6" fillId="0" borderId="1" xfId="0" applyNumberFormat="1" applyFont="1" applyBorder="1">
      <alignment vertical="top" wrapText="1"/>
    </xf>
    <xf numFmtId="0" fontId="6" fillId="0" borderId="1" xfId="0" applyNumberFormat="1" applyFont="1" applyFill="1" applyBorder="1">
      <alignment vertical="top" wrapText="1"/>
    </xf>
    <xf numFmtId="49" fontId="6" fillId="0" borderId="0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3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center" wrapText="1"/>
    </xf>
    <xf numFmtId="165" fontId="6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top" wrapText="1"/>
    </xf>
    <xf numFmtId="3" fontId="6" fillId="0" borderId="2" xfId="0" applyNumberFormat="1" applyFont="1" applyFill="1" applyBorder="1" applyAlignment="1">
      <alignment horizontal="center" vertical="top" wrapText="1"/>
    </xf>
    <xf numFmtId="165" fontId="6" fillId="0" borderId="1" xfId="1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top" wrapText="1"/>
    </xf>
    <xf numFmtId="0" fontId="2" fillId="4" borderId="0" xfId="0" applyNumberFormat="1" applyFont="1" applyFill="1" applyBorder="1">
      <alignment vertical="top" wrapText="1"/>
    </xf>
    <xf numFmtId="0" fontId="2" fillId="4" borderId="1" xfId="0" applyNumberFormat="1" applyFont="1" applyFill="1" applyBorder="1">
      <alignment vertical="top" wrapText="1"/>
    </xf>
    <xf numFmtId="0" fontId="2" fillId="2" borderId="0" xfId="0" applyNumberFormat="1" applyFont="1" applyFill="1" applyBorder="1">
      <alignment vertical="top" wrapText="1"/>
    </xf>
    <xf numFmtId="0" fontId="2" fillId="2" borderId="1" xfId="0" applyNumberFormat="1" applyFont="1" applyFill="1" applyBorder="1">
      <alignment vertical="top" wrapText="1"/>
    </xf>
    <xf numFmtId="0" fontId="2" fillId="3" borderId="0" xfId="0" applyNumberFormat="1" applyFont="1" applyFill="1" applyBorder="1">
      <alignment vertical="top" wrapText="1"/>
    </xf>
    <xf numFmtId="0" fontId="2" fillId="2" borderId="2" xfId="0" applyNumberFormat="1" applyFont="1" applyFill="1" applyBorder="1">
      <alignment vertical="top" wrapText="1"/>
    </xf>
    <xf numFmtId="0" fontId="5" fillId="4" borderId="1" xfId="0" applyNumberFormat="1" applyFont="1" applyFill="1" applyBorder="1">
      <alignment vertical="top" wrapText="1"/>
    </xf>
    <xf numFmtId="0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 readingOrder="1"/>
    </xf>
    <xf numFmtId="0" fontId="4" fillId="0" borderId="0" xfId="0" applyFont="1">
      <alignment vertical="top" wrapText="1"/>
    </xf>
    <xf numFmtId="10" fontId="2" fillId="0" borderId="0" xfId="2" applyNumberFormat="1" applyFont="1" applyBorder="1" applyAlignment="1">
      <alignment vertical="top" wrapText="1"/>
    </xf>
    <xf numFmtId="49" fontId="6" fillId="0" borderId="3" xfId="0" applyNumberFormat="1" applyFont="1" applyBorder="1" applyAlignment="1">
      <alignment horizontal="left" vertical="top" wrapText="1" readingOrder="1"/>
    </xf>
    <xf numFmtId="49" fontId="6" fillId="0" borderId="0" xfId="0" applyNumberFormat="1" applyFont="1" applyBorder="1" applyAlignment="1">
      <alignment horizontal="left" vertical="top" wrapText="1" readingOrder="1"/>
    </xf>
    <xf numFmtId="49" fontId="7" fillId="0" borderId="0" xfId="0" applyNumberFormat="1" applyFont="1" applyFill="1" applyBorder="1" applyAlignment="1">
      <alignment horizontal="center" vertical="top" wrapText="1" readingOrder="1"/>
    </xf>
    <xf numFmtId="49" fontId="7" fillId="0" borderId="1" xfId="0" applyNumberFormat="1" applyFont="1" applyFill="1" applyBorder="1" applyAlignment="1">
      <alignment horizontal="center" vertical="top" wrapText="1" readingOrder="1"/>
    </xf>
    <xf numFmtId="49" fontId="7" fillId="0" borderId="0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right" vertical="center" wrapText="1" readingOrder="1"/>
    </xf>
    <xf numFmtId="49" fontId="6" fillId="0" borderId="0" xfId="0" applyNumberFormat="1" applyFont="1" applyBorder="1" applyAlignment="1">
      <alignment horizontal="right" vertical="center" wrapText="1" readingOrder="1"/>
    </xf>
    <xf numFmtId="49" fontId="1" fillId="0" borderId="0" xfId="0" applyNumberFormat="1" applyFont="1" applyBorder="1" applyAlignment="1">
      <alignment horizontal="center" vertical="top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424242"/>
      <rgbColor rgb="FFA5A5A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74"/>
  <sheetViews>
    <sheetView showGridLines="0" tabSelected="1" topLeftCell="B1" zoomScale="158" workbookViewId="0">
      <selection activeCell="F4" sqref="F4:F5"/>
    </sheetView>
  </sheetViews>
  <sheetFormatPr baseColWidth="10" defaultColWidth="16.33203125" defaultRowHeight="12" customHeight="1" x14ac:dyDescent="0.15"/>
  <cols>
    <col min="1" max="1" width="3.83203125" style="15" customWidth="1"/>
    <col min="2" max="2" width="35" style="15" bestFit="1" customWidth="1"/>
    <col min="3" max="3" width="20.1640625" style="81" bestFit="1" customWidth="1"/>
    <col min="4" max="4" width="9.1640625" style="58" bestFit="1" customWidth="1"/>
    <col min="5" max="5" width="6.6640625" style="15" bestFit="1" customWidth="1"/>
    <col min="6" max="6" width="9.1640625" style="15" bestFit="1" customWidth="1"/>
    <col min="7" max="7" width="9.83203125" style="15" customWidth="1"/>
    <col min="8" max="8" width="5.83203125" style="15" customWidth="1"/>
    <col min="9" max="9" width="1.33203125" style="15" customWidth="1"/>
    <col min="10" max="10" width="5.5" style="15" customWidth="1"/>
    <col min="11" max="16384" width="16.33203125" style="15"/>
  </cols>
  <sheetData>
    <row r="1" spans="1:11" ht="12" customHeight="1" x14ac:dyDescent="0.15">
      <c r="A1" s="2"/>
      <c r="B1" s="95" t="s">
        <v>44</v>
      </c>
      <c r="C1" s="93" t="s">
        <v>45</v>
      </c>
      <c r="D1" s="91" t="s">
        <v>46</v>
      </c>
      <c r="E1" s="99" t="s">
        <v>121</v>
      </c>
      <c r="F1" s="99"/>
      <c r="G1" s="1"/>
    </row>
    <row r="2" spans="1:11" s="27" customFormat="1" ht="12" customHeight="1" x14ac:dyDescent="0.15">
      <c r="B2" s="96"/>
      <c r="C2" s="94"/>
      <c r="D2" s="92"/>
      <c r="E2" s="48" t="s">
        <v>42</v>
      </c>
      <c r="F2" s="48" t="s">
        <v>43</v>
      </c>
      <c r="G2" s="49"/>
    </row>
    <row r="3" spans="1:11" ht="12" customHeight="1" x14ac:dyDescent="0.15">
      <c r="A3" s="13">
        <v>101</v>
      </c>
      <c r="B3" s="10" t="s">
        <v>47</v>
      </c>
      <c r="C3" s="55" t="s">
        <v>48</v>
      </c>
      <c r="D3" s="56">
        <v>226219</v>
      </c>
      <c r="E3" s="11">
        <v>35284</v>
      </c>
      <c r="F3" s="12">
        <f>E3/D3</f>
        <v>0.15597275206768663</v>
      </c>
      <c r="G3" s="12"/>
      <c r="K3" s="15">
        <v>1331</v>
      </c>
    </row>
    <row r="4" spans="1:11" ht="12" customHeight="1" x14ac:dyDescent="0.15">
      <c r="A4" s="3">
        <v>1</v>
      </c>
      <c r="B4" s="4" t="s">
        <v>47</v>
      </c>
      <c r="E4" s="19">
        <v>15216</v>
      </c>
      <c r="F4" s="6">
        <f>E4/D3</f>
        <v>6.7262254717773487E-2</v>
      </c>
      <c r="G4" s="5"/>
    </row>
    <row r="5" spans="1:11" s="16" customFormat="1" ht="12" customHeight="1" x14ac:dyDescent="0.15">
      <c r="A5" s="3">
        <v>2</v>
      </c>
      <c r="B5" s="4" t="s">
        <v>49</v>
      </c>
      <c r="C5" s="82"/>
      <c r="D5" s="54"/>
      <c r="E5" s="9">
        <v>14959</v>
      </c>
      <c r="F5" s="6">
        <f>E5/D3</f>
        <v>6.6126187455518765E-2</v>
      </c>
      <c r="G5" s="6"/>
    </row>
    <row r="6" spans="1:11" ht="12" customHeight="1" x14ac:dyDescent="0.15">
      <c r="A6" s="13">
        <v>103</v>
      </c>
      <c r="B6" s="10" t="s">
        <v>119</v>
      </c>
      <c r="C6" s="82"/>
      <c r="D6" s="54"/>
      <c r="E6" s="11">
        <v>12828</v>
      </c>
      <c r="F6" s="12">
        <f>E6/D3</f>
        <v>5.6706112218690735E-2</v>
      </c>
      <c r="G6" s="12"/>
    </row>
    <row r="7" spans="1:11" ht="12" customHeight="1" x14ac:dyDescent="0.15">
      <c r="A7" s="3">
        <v>5</v>
      </c>
      <c r="B7" s="4" t="s">
        <v>52</v>
      </c>
      <c r="C7" s="82"/>
      <c r="D7" s="54"/>
      <c r="E7" s="9">
        <v>11717</v>
      </c>
      <c r="F7" s="6">
        <f>E7/D3</f>
        <v>5.1794942069410613E-2</v>
      </c>
      <c r="G7" s="6"/>
    </row>
    <row r="8" spans="1:11" s="16" customFormat="1" ht="12" customHeight="1" x14ac:dyDescent="0.15">
      <c r="A8" s="3">
        <v>6</v>
      </c>
      <c r="B8" s="4" t="s">
        <v>53</v>
      </c>
      <c r="C8" s="82"/>
      <c r="D8" s="54"/>
      <c r="E8" s="9">
        <v>9955</v>
      </c>
      <c r="F8" s="6">
        <f>E8/D3</f>
        <v>4.4006029555430801E-2</v>
      </c>
      <c r="G8" s="6"/>
    </row>
    <row r="9" spans="1:11" ht="12" customHeight="1" x14ac:dyDescent="0.15">
      <c r="A9" s="13">
        <v>102</v>
      </c>
      <c r="B9" s="10" t="s">
        <v>118</v>
      </c>
      <c r="C9" s="82"/>
      <c r="D9" s="54"/>
      <c r="E9" s="11">
        <v>6245</v>
      </c>
      <c r="F9" s="12">
        <f>E9/D3</f>
        <v>2.7605992423271254E-2</v>
      </c>
      <c r="G9" s="12"/>
    </row>
    <row r="10" spans="1:11" s="16" customFormat="1" ht="12" customHeight="1" x14ac:dyDescent="0.15">
      <c r="A10" s="3">
        <v>3</v>
      </c>
      <c r="B10" s="4" t="s">
        <v>50</v>
      </c>
      <c r="C10" s="82"/>
      <c r="D10" s="54"/>
      <c r="E10" s="9">
        <v>5940</v>
      </c>
      <c r="F10" s="6">
        <f>E10/D3</f>
        <v>2.6257741392190753E-2</v>
      </c>
      <c r="G10" s="6"/>
    </row>
    <row r="11" spans="1:11" s="27" customFormat="1" ht="12" customHeight="1" x14ac:dyDescent="0.15">
      <c r="A11" s="28">
        <v>4</v>
      </c>
      <c r="B11" s="29" t="s">
        <v>51</v>
      </c>
      <c r="C11" s="83"/>
      <c r="D11" s="60"/>
      <c r="E11" s="30">
        <v>5636</v>
      </c>
      <c r="F11" s="26">
        <f>E11/D3</f>
        <v>2.4913910856294123E-2</v>
      </c>
      <c r="G11" s="26"/>
    </row>
    <row r="12" spans="1:11" ht="12" customHeight="1" x14ac:dyDescent="0.15">
      <c r="A12" s="3">
        <v>7</v>
      </c>
      <c r="B12" s="4" t="s">
        <v>54</v>
      </c>
      <c r="C12" s="61" t="s">
        <v>55</v>
      </c>
      <c r="D12" s="56">
        <v>13109</v>
      </c>
      <c r="E12" s="9">
        <v>5702</v>
      </c>
      <c r="F12" s="6">
        <v>0.41949999999999998</v>
      </c>
      <c r="G12" s="6"/>
      <c r="H12" s="76"/>
      <c r="K12" s="15">
        <v>71</v>
      </c>
    </row>
    <row r="13" spans="1:11" s="27" customFormat="1" ht="12" customHeight="1" x14ac:dyDescent="0.15">
      <c r="A13" s="20">
        <v>104</v>
      </c>
      <c r="B13" s="25" t="s">
        <v>120</v>
      </c>
      <c r="C13" s="62"/>
      <c r="D13" s="63"/>
      <c r="E13" s="22">
        <v>5317</v>
      </c>
      <c r="F13" s="23">
        <f>E13/D12</f>
        <v>0.40559920665191851</v>
      </c>
      <c r="G13" s="26"/>
      <c r="H13" s="77"/>
    </row>
    <row r="14" spans="1:11" ht="12" customHeight="1" x14ac:dyDescent="0.15">
      <c r="A14" s="13">
        <v>106</v>
      </c>
      <c r="B14" s="44" t="s">
        <v>123</v>
      </c>
      <c r="C14" s="61" t="s">
        <v>57</v>
      </c>
      <c r="D14" s="56">
        <v>33644</v>
      </c>
      <c r="E14" s="11">
        <v>15284</v>
      </c>
      <c r="F14" s="12">
        <f>E14/D14</f>
        <v>0.45428605397693494</v>
      </c>
      <c r="G14" s="12"/>
      <c r="H14" s="76"/>
      <c r="K14" s="15">
        <v>127</v>
      </c>
    </row>
    <row r="15" spans="1:11" s="16" customFormat="1" ht="12" customHeight="1" x14ac:dyDescent="0.15">
      <c r="A15" s="3">
        <v>8</v>
      </c>
      <c r="B15" s="4" t="s">
        <v>56</v>
      </c>
      <c r="C15" s="81"/>
      <c r="D15" s="58"/>
      <c r="E15" s="9">
        <v>9130</v>
      </c>
      <c r="F15" s="6">
        <f>E15/D14</f>
        <v>0.27137082392105577</v>
      </c>
      <c r="G15" s="6"/>
      <c r="H15" s="50"/>
    </row>
    <row r="16" spans="1:11" s="24" customFormat="1" ht="12" customHeight="1" x14ac:dyDescent="0.15">
      <c r="A16" s="20">
        <v>105</v>
      </c>
      <c r="B16" s="21" t="s">
        <v>122</v>
      </c>
      <c r="C16" s="62"/>
      <c r="D16" s="63"/>
      <c r="E16" s="22">
        <v>9042</v>
      </c>
      <c r="F16" s="23">
        <f>E16/D14</f>
        <v>0.26875520152181664</v>
      </c>
      <c r="G16" s="23"/>
      <c r="H16" s="45"/>
    </row>
    <row r="17" spans="1:11" ht="12" customHeight="1" x14ac:dyDescent="0.15">
      <c r="A17" s="13">
        <v>111</v>
      </c>
      <c r="B17" s="10" t="s">
        <v>128</v>
      </c>
      <c r="C17" s="61" t="s">
        <v>59</v>
      </c>
      <c r="D17" s="56">
        <v>1686208</v>
      </c>
      <c r="E17" s="11">
        <v>38701</v>
      </c>
      <c r="F17" s="12">
        <f>E17/D17</f>
        <v>2.2951498273048165E-2</v>
      </c>
      <c r="G17" s="12"/>
      <c r="K17" s="15">
        <f>1386+1718+1075+378+867+869+846+950+683+1186</f>
        <v>9958</v>
      </c>
    </row>
    <row r="18" spans="1:11" ht="12" customHeight="1" x14ac:dyDescent="0.15">
      <c r="A18" s="3">
        <v>11</v>
      </c>
      <c r="B18" s="4" t="s">
        <v>61</v>
      </c>
      <c r="C18" s="82"/>
      <c r="D18" s="54"/>
      <c r="E18" s="9">
        <v>25095</v>
      </c>
      <c r="F18" s="6">
        <f>E18/D17</f>
        <v>1.4882505598360345E-2</v>
      </c>
      <c r="G18" s="6"/>
      <c r="J18" s="74"/>
    </row>
    <row r="19" spans="1:11" ht="12" customHeight="1" x14ac:dyDescent="0.15">
      <c r="A19" s="3">
        <v>28</v>
      </c>
      <c r="B19" s="4" t="s">
        <v>76</v>
      </c>
      <c r="C19" s="82"/>
      <c r="D19" s="54"/>
      <c r="E19" s="9">
        <v>23240</v>
      </c>
      <c r="F19" s="6">
        <f>E19/D17</f>
        <v>1.3782404068774434E-2</v>
      </c>
      <c r="G19" s="6"/>
      <c r="J19" s="52"/>
    </row>
    <row r="20" spans="1:11" ht="12" customHeight="1" x14ac:dyDescent="0.15">
      <c r="A20" s="3">
        <v>39</v>
      </c>
      <c r="B20" s="4" t="s">
        <v>87</v>
      </c>
      <c r="C20" s="82"/>
      <c r="D20" s="54"/>
      <c r="E20" s="9">
        <v>22760</v>
      </c>
      <c r="F20" s="6">
        <f>E20/D17</f>
        <v>1.3497741678369453E-2</v>
      </c>
      <c r="G20" s="6"/>
    </row>
    <row r="21" spans="1:11" ht="12" customHeight="1" x14ac:dyDescent="0.15">
      <c r="A21" s="3">
        <v>25</v>
      </c>
      <c r="B21" s="4" t="s">
        <v>73</v>
      </c>
      <c r="C21" s="82"/>
      <c r="D21" s="54"/>
      <c r="E21" s="9">
        <v>22508</v>
      </c>
      <c r="F21" s="6">
        <f>E21/D17</f>
        <v>1.3348293923406839E-2</v>
      </c>
      <c r="G21" s="6"/>
    </row>
    <row r="22" spans="1:11" s="16" customFormat="1" ht="12" customHeight="1" x14ac:dyDescent="0.15">
      <c r="A22" s="13">
        <v>118</v>
      </c>
      <c r="B22" s="10" t="s">
        <v>135</v>
      </c>
      <c r="C22" s="82"/>
      <c r="D22" s="54"/>
      <c r="E22" s="11">
        <v>22235</v>
      </c>
      <c r="F22" s="12">
        <f>E22/D17</f>
        <v>1.3186392188864008E-2</v>
      </c>
      <c r="G22" s="12"/>
    </row>
    <row r="23" spans="1:11" ht="12" customHeight="1" x14ac:dyDescent="0.15">
      <c r="A23" s="3">
        <v>35</v>
      </c>
      <c r="B23" s="4" t="s">
        <v>83</v>
      </c>
      <c r="C23" s="82"/>
      <c r="D23" s="54"/>
      <c r="E23" s="9">
        <v>21224</v>
      </c>
      <c r="F23" s="6">
        <f>E23/D17</f>
        <v>1.2586822029073519E-2</v>
      </c>
      <c r="G23" s="5"/>
    </row>
    <row r="24" spans="1:11" ht="12" customHeight="1" x14ac:dyDescent="0.15">
      <c r="A24" s="3">
        <v>33</v>
      </c>
      <c r="B24" s="4" t="s">
        <v>81</v>
      </c>
      <c r="C24" s="82"/>
      <c r="D24" s="54"/>
      <c r="E24" s="9">
        <v>20361</v>
      </c>
      <c r="F24" s="6">
        <f>E24/D17</f>
        <v>1.2075022772991233E-2</v>
      </c>
      <c r="G24" s="6"/>
    </row>
    <row r="25" spans="1:11" s="16" customFormat="1" ht="12" customHeight="1" x14ac:dyDescent="0.15">
      <c r="A25" s="13">
        <v>108</v>
      </c>
      <c r="B25" s="10" t="s">
        <v>125</v>
      </c>
      <c r="C25" s="82"/>
      <c r="D25" s="54"/>
      <c r="E25" s="11">
        <v>18944</v>
      </c>
      <c r="F25" s="12">
        <f>E25/D17</f>
        <v>1.1234675674649865E-2</v>
      </c>
      <c r="G25" s="12"/>
    </row>
    <row r="26" spans="1:11" ht="12" customHeight="1" x14ac:dyDescent="0.15">
      <c r="A26" s="3">
        <v>20</v>
      </c>
      <c r="B26" s="4" t="s">
        <v>69</v>
      </c>
      <c r="C26" s="82"/>
      <c r="D26" s="54"/>
      <c r="E26" s="9">
        <v>18943</v>
      </c>
      <c r="F26" s="6">
        <f>E26/D17</f>
        <v>1.1234082628003189E-2</v>
      </c>
      <c r="G26" s="6"/>
    </row>
    <row r="27" spans="1:11" s="16" customFormat="1" ht="12" customHeight="1" x14ac:dyDescent="0.15">
      <c r="A27" s="13">
        <v>113</v>
      </c>
      <c r="B27" s="10" t="s">
        <v>130</v>
      </c>
      <c r="C27" s="82"/>
      <c r="D27" s="54"/>
      <c r="E27" s="11">
        <v>18525</v>
      </c>
      <c r="F27" s="12">
        <f>E27/D17</f>
        <v>1.0986189129692184E-2</v>
      </c>
      <c r="G27" s="12"/>
    </row>
    <row r="28" spans="1:11" ht="12" customHeight="1" x14ac:dyDescent="0.15">
      <c r="A28" s="3">
        <v>18</v>
      </c>
      <c r="B28" s="4" t="s">
        <v>177</v>
      </c>
      <c r="C28" s="82"/>
      <c r="D28" s="54"/>
      <c r="E28" s="9">
        <v>18461</v>
      </c>
      <c r="F28" s="6">
        <f>E28/D17</f>
        <v>1.0948234144304854E-2</v>
      </c>
      <c r="G28" s="6"/>
    </row>
    <row r="29" spans="1:11" ht="12" customHeight="1" x14ac:dyDescent="0.15">
      <c r="A29" s="3">
        <v>31</v>
      </c>
      <c r="B29" s="4" t="s">
        <v>79</v>
      </c>
      <c r="C29" s="82"/>
      <c r="D29" s="54"/>
      <c r="E29" s="9">
        <v>17517</v>
      </c>
      <c r="F29" s="6">
        <f>E29/D17</f>
        <v>1.0388398109841728E-2</v>
      </c>
      <c r="G29" s="6"/>
    </row>
    <row r="30" spans="1:11" s="16" customFormat="1" ht="12" customHeight="1" x14ac:dyDescent="0.15">
      <c r="A30" s="13">
        <v>109</v>
      </c>
      <c r="B30" s="10" t="s">
        <v>126</v>
      </c>
      <c r="C30" s="82"/>
      <c r="D30" s="54"/>
      <c r="E30" s="11">
        <v>17470</v>
      </c>
      <c r="F30" s="12">
        <f>E30/D17</f>
        <v>1.0360524917447907E-2</v>
      </c>
      <c r="G30" s="12"/>
    </row>
    <row r="31" spans="1:11" ht="12" customHeight="1" x14ac:dyDescent="0.15">
      <c r="A31" s="3">
        <v>27</v>
      </c>
      <c r="B31" s="4" t="s">
        <v>75</v>
      </c>
      <c r="C31" s="82"/>
      <c r="D31" s="54"/>
      <c r="E31" s="9">
        <v>17151</v>
      </c>
      <c r="F31" s="6">
        <f>E31/D17</f>
        <v>1.0171343037157931E-2</v>
      </c>
      <c r="G31" s="6"/>
    </row>
    <row r="32" spans="1:11" ht="12" customHeight="1" x14ac:dyDescent="0.15">
      <c r="A32" s="13">
        <v>107</v>
      </c>
      <c r="B32" s="10" t="s">
        <v>124</v>
      </c>
      <c r="C32" s="82"/>
      <c r="D32" s="54"/>
      <c r="E32" s="11">
        <v>17088</v>
      </c>
      <c r="F32" s="6">
        <f>E32/D17</f>
        <v>1.0133981098417276E-2</v>
      </c>
      <c r="G32" s="12"/>
    </row>
    <row r="33" spans="1:7" ht="12" customHeight="1" x14ac:dyDescent="0.15">
      <c r="A33" s="3">
        <v>24</v>
      </c>
      <c r="B33" s="4" t="s">
        <v>72</v>
      </c>
      <c r="C33" s="82"/>
      <c r="D33" s="54"/>
      <c r="E33" s="9">
        <v>16791</v>
      </c>
      <c r="F33" s="6">
        <f>E33/D17</f>
        <v>9.957846244354196E-3</v>
      </c>
      <c r="G33" s="6"/>
    </row>
    <row r="34" spans="1:7" ht="12" customHeight="1" x14ac:dyDescent="0.15">
      <c r="A34" s="3">
        <v>36</v>
      </c>
      <c r="B34" s="4" t="s">
        <v>84</v>
      </c>
      <c r="C34" s="82"/>
      <c r="D34" s="54"/>
      <c r="E34" s="9">
        <v>16519</v>
      </c>
      <c r="F34" s="6">
        <f>E34/D17</f>
        <v>9.7965375564580404E-3</v>
      </c>
      <c r="G34" s="6"/>
    </row>
    <row r="35" spans="1:7" ht="12" customHeight="1" x14ac:dyDescent="0.15">
      <c r="A35" s="3">
        <v>14</v>
      </c>
      <c r="B35" s="4" t="s">
        <v>64</v>
      </c>
      <c r="C35" s="82"/>
      <c r="D35" s="54"/>
      <c r="E35" s="9">
        <v>16011</v>
      </c>
      <c r="F35" s="6">
        <f>E35/D17</f>
        <v>9.4952698599461045E-3</v>
      </c>
      <c r="G35" s="6"/>
    </row>
    <row r="36" spans="1:7" ht="12" customHeight="1" x14ac:dyDescent="0.15">
      <c r="A36" s="3">
        <v>10</v>
      </c>
      <c r="B36" s="4" t="s">
        <v>60</v>
      </c>
      <c r="C36" s="82"/>
      <c r="D36" s="54"/>
      <c r="E36" s="9">
        <v>15784</v>
      </c>
      <c r="F36" s="6">
        <f>E36/D17</f>
        <v>9.3606482711504155E-3</v>
      </c>
      <c r="G36" s="6"/>
    </row>
    <row r="37" spans="1:7" ht="12" customHeight="1" x14ac:dyDescent="0.15">
      <c r="A37" s="3">
        <v>46</v>
      </c>
      <c r="B37" s="4" t="s">
        <v>94</v>
      </c>
      <c r="C37" s="82"/>
      <c r="D37" s="54"/>
      <c r="E37" s="9">
        <v>15403</v>
      </c>
      <c r="F37" s="6">
        <f>E37/D17</f>
        <v>9.1346974987664628E-3</v>
      </c>
      <c r="G37" s="6"/>
    </row>
    <row r="38" spans="1:7" ht="12" customHeight="1" x14ac:dyDescent="0.15">
      <c r="A38" s="3">
        <v>23</v>
      </c>
      <c r="B38" s="4" t="s">
        <v>71</v>
      </c>
      <c r="C38" s="82"/>
      <c r="D38" s="54"/>
      <c r="E38" s="9">
        <v>14596</v>
      </c>
      <c r="F38" s="6">
        <f>E38/D17</f>
        <v>8.6561088548980907E-3</v>
      </c>
      <c r="G38" s="6"/>
    </row>
    <row r="39" spans="1:7" ht="12" customHeight="1" x14ac:dyDescent="0.15">
      <c r="A39" s="3">
        <v>41</v>
      </c>
      <c r="B39" s="4" t="s">
        <v>89</v>
      </c>
      <c r="C39" s="82"/>
      <c r="D39" s="54"/>
      <c r="E39" s="9">
        <v>14555</v>
      </c>
      <c r="F39" s="6">
        <f>E39/D17</f>
        <v>8.6317939423843325E-3</v>
      </c>
      <c r="G39" s="6"/>
    </row>
    <row r="40" spans="1:7" ht="12" customHeight="1" x14ac:dyDescent="0.15">
      <c r="A40" s="3">
        <v>34</v>
      </c>
      <c r="B40" s="4" t="s">
        <v>82</v>
      </c>
      <c r="C40" s="82"/>
      <c r="D40" s="54"/>
      <c r="E40" s="9">
        <v>14527</v>
      </c>
      <c r="F40" s="6">
        <f>E40/D17</f>
        <v>8.6151886362773756E-3</v>
      </c>
      <c r="G40" s="6"/>
    </row>
    <row r="41" spans="1:7" s="16" customFormat="1" ht="12" customHeight="1" x14ac:dyDescent="0.15">
      <c r="A41" s="13">
        <v>110</v>
      </c>
      <c r="B41" s="10" t="s">
        <v>127</v>
      </c>
      <c r="C41" s="82"/>
      <c r="D41" s="54"/>
      <c r="E41" s="11">
        <v>14417</v>
      </c>
      <c r="F41" s="12">
        <f>E41/D17</f>
        <v>8.5499535051429005E-3</v>
      </c>
      <c r="G41" s="12"/>
    </row>
    <row r="42" spans="1:7" s="16" customFormat="1" ht="12" customHeight="1" x14ac:dyDescent="0.15">
      <c r="A42" s="13">
        <v>115</v>
      </c>
      <c r="B42" s="10" t="s">
        <v>132</v>
      </c>
      <c r="C42" s="82"/>
      <c r="D42" s="54"/>
      <c r="E42" s="11">
        <v>14414</v>
      </c>
      <c r="F42" s="12">
        <f>E42/D17</f>
        <v>8.5481743652028701E-3</v>
      </c>
      <c r="G42" s="12"/>
    </row>
    <row r="43" spans="1:7" s="16" customFormat="1" ht="12" customHeight="1" x14ac:dyDescent="0.15">
      <c r="A43" s="13">
        <v>114</v>
      </c>
      <c r="B43" s="10" t="s">
        <v>131</v>
      </c>
      <c r="C43" s="82"/>
      <c r="D43" s="54"/>
      <c r="E43" s="11">
        <v>13904</v>
      </c>
      <c r="F43" s="12">
        <f>E43/D17</f>
        <v>8.2457205753975783E-3</v>
      </c>
      <c r="G43" s="12"/>
    </row>
    <row r="44" spans="1:7" ht="12" customHeight="1" x14ac:dyDescent="0.15">
      <c r="A44" s="3">
        <v>16</v>
      </c>
      <c r="B44" s="4" t="s">
        <v>66</v>
      </c>
      <c r="C44" s="82"/>
      <c r="D44" s="54"/>
      <c r="E44" s="9">
        <v>13745</v>
      </c>
      <c r="F44" s="6">
        <f>E44/D17</f>
        <v>8.1514261585759282E-3</v>
      </c>
      <c r="G44" s="6"/>
    </row>
    <row r="45" spans="1:7" ht="12" customHeight="1" x14ac:dyDescent="0.15">
      <c r="A45" s="3">
        <v>32</v>
      </c>
      <c r="B45" s="4" t="s">
        <v>80</v>
      </c>
      <c r="C45" s="82"/>
      <c r="D45" s="54"/>
      <c r="E45" s="9">
        <v>13644</v>
      </c>
      <c r="F45" s="6">
        <f>E45/D17</f>
        <v>8.0915284472615479E-3</v>
      </c>
      <c r="G45" s="6"/>
    </row>
    <row r="46" spans="1:7" ht="12" customHeight="1" x14ac:dyDescent="0.15">
      <c r="A46" s="3">
        <v>12</v>
      </c>
      <c r="B46" s="4" t="s">
        <v>62</v>
      </c>
      <c r="C46" s="82"/>
      <c r="D46" s="54"/>
      <c r="E46" s="9">
        <v>13577</v>
      </c>
      <c r="F46" s="6">
        <f>E46/D17</f>
        <v>8.0517943219341869E-3</v>
      </c>
      <c r="G46" s="6"/>
    </row>
    <row r="47" spans="1:7" ht="12" customHeight="1" x14ac:dyDescent="0.15">
      <c r="A47" s="3">
        <v>42</v>
      </c>
      <c r="B47" s="4" t="s">
        <v>90</v>
      </c>
      <c r="C47" s="82"/>
      <c r="D47" s="54"/>
      <c r="E47" s="9">
        <v>13046</v>
      </c>
      <c r="F47" s="6">
        <f>E47/D17</f>
        <v>7.7368865525486771E-3</v>
      </c>
      <c r="G47" s="5"/>
    </row>
    <row r="48" spans="1:7" ht="12" customHeight="1" x14ac:dyDescent="0.15">
      <c r="A48" s="3">
        <v>21</v>
      </c>
      <c r="B48" s="4" t="s">
        <v>70</v>
      </c>
      <c r="C48" s="82"/>
      <c r="D48" s="54"/>
      <c r="E48" s="9">
        <v>12918</v>
      </c>
      <c r="F48" s="6">
        <f>E48/D17</f>
        <v>7.660976581774016E-3</v>
      </c>
      <c r="G48" s="6"/>
    </row>
    <row r="49" spans="1:7" ht="12" customHeight="1" x14ac:dyDescent="0.15">
      <c r="A49" s="3">
        <v>17</v>
      </c>
      <c r="B49" s="4" t="s">
        <v>67</v>
      </c>
      <c r="C49" s="82"/>
      <c r="D49" s="54"/>
      <c r="E49" s="9">
        <v>12779</v>
      </c>
      <c r="F49" s="6">
        <f>E49/D17</f>
        <v>7.5785430978859069E-3</v>
      </c>
      <c r="G49" s="6"/>
    </row>
    <row r="50" spans="1:7" s="16" customFormat="1" ht="12" customHeight="1" x14ac:dyDescent="0.15">
      <c r="A50" s="13">
        <v>117</v>
      </c>
      <c r="B50" s="10" t="s">
        <v>134</v>
      </c>
      <c r="C50" s="82"/>
      <c r="D50" s="54"/>
      <c r="E50" s="11">
        <v>12771</v>
      </c>
      <c r="F50" s="12">
        <f>E50/D17</f>
        <v>7.573798724712491E-3</v>
      </c>
      <c r="G50" s="12"/>
    </row>
    <row r="51" spans="1:7" s="16" customFormat="1" ht="12" customHeight="1" x14ac:dyDescent="0.15">
      <c r="A51" s="13">
        <v>119</v>
      </c>
      <c r="B51" s="10" t="s">
        <v>136</v>
      </c>
      <c r="C51" s="82"/>
      <c r="D51" s="54"/>
      <c r="E51" s="11">
        <v>12771</v>
      </c>
      <c r="F51" s="12">
        <f>E51/D17</f>
        <v>7.573798724712491E-3</v>
      </c>
      <c r="G51" s="12"/>
    </row>
    <row r="52" spans="1:7" s="16" customFormat="1" ht="12" customHeight="1" x14ac:dyDescent="0.15">
      <c r="A52" s="13">
        <v>112</v>
      </c>
      <c r="B52" s="10" t="s">
        <v>129</v>
      </c>
      <c r="C52" s="82"/>
      <c r="D52" s="54"/>
      <c r="E52" s="11">
        <v>12655</v>
      </c>
      <c r="F52" s="12">
        <f>E52/D17</f>
        <v>7.5050053136979543E-3</v>
      </c>
      <c r="G52" s="12"/>
    </row>
    <row r="53" spans="1:7" ht="12" customHeight="1" x14ac:dyDescent="0.15">
      <c r="A53" s="3">
        <v>15</v>
      </c>
      <c r="B53" s="4" t="s">
        <v>65</v>
      </c>
      <c r="C53" s="82"/>
      <c r="D53" s="54"/>
      <c r="E53" s="9">
        <v>12538</v>
      </c>
      <c r="F53" s="6">
        <f>E53/D17</f>
        <v>7.4356188560367404E-3</v>
      </c>
      <c r="G53" s="6"/>
    </row>
    <row r="54" spans="1:7" s="16" customFormat="1" ht="12" customHeight="1" x14ac:dyDescent="0.15">
      <c r="A54" s="13">
        <v>116</v>
      </c>
      <c r="B54" s="10" t="s">
        <v>133</v>
      </c>
      <c r="C54" s="82"/>
      <c r="D54" s="54"/>
      <c r="E54" s="11">
        <v>12202</v>
      </c>
      <c r="F54" s="12">
        <f>E54/D17</f>
        <v>7.2363551827532542E-3</v>
      </c>
      <c r="G54" s="12"/>
    </row>
    <row r="55" spans="1:7" s="16" customFormat="1" ht="12" customHeight="1" x14ac:dyDescent="0.15">
      <c r="A55" s="3">
        <v>9</v>
      </c>
      <c r="B55" s="4" t="s">
        <v>58</v>
      </c>
      <c r="C55" s="81"/>
      <c r="D55" s="58"/>
      <c r="E55" s="9">
        <v>11717</v>
      </c>
      <c r="F55" s="6">
        <f>E55/D17</f>
        <v>6.9487275591148898E-3</v>
      </c>
      <c r="G55" s="6"/>
    </row>
    <row r="56" spans="1:7" s="16" customFormat="1" ht="12" customHeight="1" x14ac:dyDescent="0.15">
      <c r="A56" s="3">
        <v>26</v>
      </c>
      <c r="B56" s="4" t="s">
        <v>74</v>
      </c>
      <c r="C56" s="82"/>
      <c r="D56" s="54"/>
      <c r="E56" s="9">
        <v>11276</v>
      </c>
      <c r="F56" s="6">
        <f>E56/D17</f>
        <v>6.6871939879303149E-3</v>
      </c>
      <c r="G56" s="6"/>
    </row>
    <row r="57" spans="1:7" s="16" customFormat="1" ht="12" customHeight="1" x14ac:dyDescent="0.15">
      <c r="A57" s="13">
        <v>120</v>
      </c>
      <c r="B57" s="10" t="s">
        <v>137</v>
      </c>
      <c r="C57" s="82"/>
      <c r="D57" s="54"/>
      <c r="E57" s="11">
        <v>10537</v>
      </c>
      <c r="F57" s="12">
        <f>E57/D17</f>
        <v>6.2489325160359818E-3</v>
      </c>
      <c r="G57" s="12"/>
    </row>
    <row r="58" spans="1:7" s="16" customFormat="1" ht="12" customHeight="1" x14ac:dyDescent="0.15">
      <c r="A58" s="3">
        <v>13</v>
      </c>
      <c r="B58" s="4" t="s">
        <v>63</v>
      </c>
      <c r="C58" s="82"/>
      <c r="D58" s="54"/>
      <c r="E58" s="9">
        <v>10381</v>
      </c>
      <c r="F58" s="6">
        <f>E58/D17</f>
        <v>6.1564172391543629E-3</v>
      </c>
      <c r="G58" s="6"/>
    </row>
    <row r="59" spans="1:7" s="16" customFormat="1" ht="12" customHeight="1" x14ac:dyDescent="0.15">
      <c r="A59" s="3">
        <v>44</v>
      </c>
      <c r="B59" s="4" t="s">
        <v>92</v>
      </c>
      <c r="C59" s="82"/>
      <c r="D59" s="54"/>
      <c r="E59" s="9">
        <v>10200</v>
      </c>
      <c r="F59" s="6">
        <f>E59/D17</f>
        <v>6.0490757961058185E-3</v>
      </c>
      <c r="G59" s="6"/>
    </row>
    <row r="60" spans="1:7" s="16" customFormat="1" ht="12" customHeight="1" x14ac:dyDescent="0.15">
      <c r="A60" s="3">
        <v>30</v>
      </c>
      <c r="B60" s="4" t="s">
        <v>78</v>
      </c>
      <c r="C60" s="82"/>
      <c r="D60" s="54"/>
      <c r="E60" s="9">
        <v>10111</v>
      </c>
      <c r="F60" s="6">
        <f>E60/D17</f>
        <v>5.9962946445515615E-3</v>
      </c>
      <c r="G60" s="6"/>
    </row>
    <row r="61" spans="1:7" s="16" customFormat="1" ht="12" customHeight="1" x14ac:dyDescent="0.15">
      <c r="A61" s="3">
        <v>37</v>
      </c>
      <c r="B61" s="4" t="s">
        <v>85</v>
      </c>
      <c r="C61" s="82"/>
      <c r="D61" s="54"/>
      <c r="E61" s="9">
        <v>9578</v>
      </c>
      <c r="F61" s="6">
        <f>E61/D17</f>
        <v>5.6802007818726992E-3</v>
      </c>
      <c r="G61" s="5"/>
    </row>
    <row r="62" spans="1:7" s="16" customFormat="1" ht="12" customHeight="1" x14ac:dyDescent="0.15">
      <c r="A62" s="3">
        <v>22</v>
      </c>
      <c r="B62" s="4" t="s">
        <v>176</v>
      </c>
      <c r="C62" s="82"/>
      <c r="D62" s="54"/>
      <c r="E62" s="9">
        <v>8894</v>
      </c>
      <c r="F62" s="6">
        <f>E62/D17</f>
        <v>5.2745568755456027E-3</v>
      </c>
      <c r="G62" s="6"/>
    </row>
    <row r="63" spans="1:7" s="16" customFormat="1" ht="12" customHeight="1" x14ac:dyDescent="0.15">
      <c r="A63" s="3">
        <v>29</v>
      </c>
      <c r="B63" s="4" t="s">
        <v>77</v>
      </c>
      <c r="C63" s="82"/>
      <c r="D63" s="54"/>
      <c r="E63" s="9">
        <v>8312</v>
      </c>
      <c r="F63" s="6">
        <f>E63/D17</f>
        <v>4.9294037271795654E-3</v>
      </c>
      <c r="G63" s="6"/>
    </row>
    <row r="64" spans="1:7" s="16" customFormat="1" ht="12" customHeight="1" x14ac:dyDescent="0.15">
      <c r="A64" s="3">
        <v>43</v>
      </c>
      <c r="B64" s="4" t="s">
        <v>91</v>
      </c>
      <c r="C64" s="82"/>
      <c r="D64" s="54"/>
      <c r="E64" s="9">
        <v>8066</v>
      </c>
      <c r="F64" s="6">
        <f>E64/D17</f>
        <v>4.7835142520970125E-3</v>
      </c>
      <c r="G64" s="6"/>
    </row>
    <row r="65" spans="1:11 16383:16383" s="16" customFormat="1" ht="12" customHeight="1" x14ac:dyDescent="0.15">
      <c r="A65" s="3">
        <v>19</v>
      </c>
      <c r="B65" s="4" t="s">
        <v>68</v>
      </c>
      <c r="C65" s="82"/>
      <c r="D65" s="54"/>
      <c r="E65" s="9">
        <v>7682</v>
      </c>
      <c r="F65" s="6">
        <f>E65/D17</f>
        <v>4.5557843397730294E-3</v>
      </c>
      <c r="G65" s="6"/>
    </row>
    <row r="66" spans="1:11 16383:16383" s="16" customFormat="1" ht="12" customHeight="1" x14ac:dyDescent="0.15">
      <c r="A66" s="3">
        <v>38</v>
      </c>
      <c r="B66" s="4" t="s">
        <v>86</v>
      </c>
      <c r="C66" s="82"/>
      <c r="D66" s="54"/>
      <c r="E66" s="9">
        <v>6957</v>
      </c>
      <c r="F66" s="6">
        <f>E66/D17</f>
        <v>4.1258255209321746E-3</v>
      </c>
      <c r="G66" s="6"/>
    </row>
    <row r="67" spans="1:11 16383:16383" s="16" customFormat="1" ht="12" customHeight="1" x14ac:dyDescent="0.15">
      <c r="A67" s="3">
        <v>45</v>
      </c>
      <c r="B67" s="4" t="s">
        <v>93</v>
      </c>
      <c r="C67" s="82"/>
      <c r="D67" s="54"/>
      <c r="E67" s="9">
        <v>6103</v>
      </c>
      <c r="F67" s="6">
        <f>E67/D17</f>
        <v>3.6193636846699813E-3</v>
      </c>
      <c r="G67" s="6"/>
    </row>
    <row r="68" spans="1:11 16383:16383" s="24" customFormat="1" ht="12" customHeight="1" x14ac:dyDescent="0.15">
      <c r="A68" s="28">
        <v>40</v>
      </c>
      <c r="B68" s="29" t="s">
        <v>88</v>
      </c>
      <c r="C68" s="84"/>
      <c r="D68" s="64"/>
      <c r="E68" s="30">
        <v>2537</v>
      </c>
      <c r="F68" s="6">
        <f>E68/D17</f>
        <v>1.5045593426196531E-3</v>
      </c>
      <c r="G68" s="26"/>
    </row>
    <row r="69" spans="1:11 16383:16383" s="40" customFormat="1" ht="12" customHeight="1" x14ac:dyDescent="0.15">
      <c r="A69" s="36">
        <v>121</v>
      </c>
      <c r="B69" s="37" t="s">
        <v>123</v>
      </c>
      <c r="C69" s="65" t="s">
        <v>138</v>
      </c>
      <c r="D69" s="66">
        <v>7439</v>
      </c>
      <c r="E69" s="38">
        <v>1579</v>
      </c>
      <c r="F69" s="39">
        <f>E69/D69</f>
        <v>0.21225971232692567</v>
      </c>
      <c r="G69" s="39"/>
      <c r="H69" s="51"/>
      <c r="K69" s="40">
        <v>20</v>
      </c>
    </row>
    <row r="70" spans="1:11 16383:16383" s="16" customFormat="1" ht="12" customHeight="1" x14ac:dyDescent="0.15">
      <c r="A70" s="13">
        <v>123</v>
      </c>
      <c r="B70" s="44" t="s">
        <v>139</v>
      </c>
      <c r="C70" s="67" t="s">
        <v>140</v>
      </c>
      <c r="D70" s="68">
        <v>12965</v>
      </c>
      <c r="E70" s="11">
        <v>7789</v>
      </c>
      <c r="F70" s="12">
        <f>E70/D70</f>
        <v>0.60077130736598539</v>
      </c>
      <c r="G70" s="12"/>
      <c r="H70" s="46"/>
      <c r="K70" s="16">
        <v>43</v>
      </c>
      <c r="XFC70" s="16">
        <f>SUM(A70:XFB70)</f>
        <v>20920.600771307367</v>
      </c>
    </row>
    <row r="71" spans="1:11 16383:16383" s="24" customFormat="1" ht="12" customHeight="1" x14ac:dyDescent="0.15">
      <c r="A71" s="20">
        <v>122</v>
      </c>
      <c r="B71" s="21" t="s">
        <v>123</v>
      </c>
      <c r="C71" s="83"/>
      <c r="D71" s="60"/>
      <c r="E71" s="22">
        <v>3568</v>
      </c>
      <c r="F71" s="23">
        <f>E71/D70</f>
        <v>0.27520246818357114</v>
      </c>
      <c r="G71" s="23"/>
      <c r="H71" s="45"/>
      <c r="XFC71" s="24">
        <f>SUM(A71:XFB71)</f>
        <v>3690.2752024681836</v>
      </c>
    </row>
    <row r="72" spans="1:11 16383:16383" s="35" customFormat="1" ht="12" customHeight="1" x14ac:dyDescent="0.15">
      <c r="A72" s="31">
        <v>47</v>
      </c>
      <c r="B72" s="32" t="s">
        <v>95</v>
      </c>
      <c r="C72" s="69" t="s">
        <v>96</v>
      </c>
      <c r="D72" s="70">
        <v>69196</v>
      </c>
      <c r="E72" s="33">
        <v>14291</v>
      </c>
      <c r="F72" s="34">
        <f>E72/D72</f>
        <v>0.20652927914908376</v>
      </c>
      <c r="G72" s="34"/>
    </row>
    <row r="73" spans="1:11 16383:16383" ht="12" customHeight="1" x14ac:dyDescent="0.15">
      <c r="A73" s="3">
        <v>49</v>
      </c>
      <c r="B73" s="4" t="s">
        <v>99</v>
      </c>
      <c r="C73" s="61" t="s">
        <v>98</v>
      </c>
      <c r="D73" s="56">
        <v>57831</v>
      </c>
      <c r="E73" s="9">
        <v>10179</v>
      </c>
      <c r="F73" s="6">
        <f>E73/D73</f>
        <v>0.17601286507236602</v>
      </c>
      <c r="G73" s="6"/>
      <c r="K73" s="15">
        <v>280</v>
      </c>
    </row>
    <row r="74" spans="1:11 16383:16383" s="16" customFormat="1" ht="12" customHeight="1" x14ac:dyDescent="0.15">
      <c r="A74" s="13">
        <v>124</v>
      </c>
      <c r="B74" s="10" t="s">
        <v>141</v>
      </c>
      <c r="C74" s="82"/>
      <c r="D74" s="54"/>
      <c r="E74" s="11">
        <v>10095</v>
      </c>
      <c r="F74" s="12">
        <f>E74/D73</f>
        <v>0.17456035690200758</v>
      </c>
      <c r="G74" s="12"/>
    </row>
    <row r="75" spans="1:11 16383:16383" s="16" customFormat="1" ht="12" customHeight="1" x14ac:dyDescent="0.15">
      <c r="A75" s="13">
        <v>125</v>
      </c>
      <c r="B75" s="44" t="s">
        <v>142</v>
      </c>
      <c r="C75" s="82"/>
      <c r="D75" s="54"/>
      <c r="E75" s="11">
        <v>9283</v>
      </c>
      <c r="F75" s="12">
        <f>E75/D73</f>
        <v>0.16051944458854248</v>
      </c>
      <c r="G75" s="12"/>
    </row>
    <row r="76" spans="1:11 16383:16383" s="27" customFormat="1" ht="12" customHeight="1" x14ac:dyDescent="0.15">
      <c r="A76" s="28">
        <v>48</v>
      </c>
      <c r="B76" s="29" t="s">
        <v>97</v>
      </c>
      <c r="C76" s="83"/>
      <c r="D76" s="59"/>
      <c r="E76" s="30">
        <v>8160</v>
      </c>
      <c r="F76" s="26">
        <f>E76/D73</f>
        <v>0.14110079369196452</v>
      </c>
      <c r="G76" s="26"/>
    </row>
    <row r="77" spans="1:11 16383:16383" s="40" customFormat="1" ht="12" customHeight="1" x14ac:dyDescent="0.15">
      <c r="A77" s="36">
        <v>126</v>
      </c>
      <c r="B77" s="37" t="s">
        <v>139</v>
      </c>
      <c r="C77" s="85" t="s">
        <v>168</v>
      </c>
      <c r="D77" s="70">
        <v>9633</v>
      </c>
      <c r="E77" s="38">
        <v>1554</v>
      </c>
      <c r="F77" s="39">
        <f>E77/D77</f>
        <v>0.16132046091560262</v>
      </c>
      <c r="G77" s="39"/>
      <c r="K77" s="40">
        <v>27</v>
      </c>
    </row>
    <row r="78" spans="1:11 16383:16383" s="40" customFormat="1" ht="12" customHeight="1" x14ac:dyDescent="0.15">
      <c r="A78" s="36">
        <v>127</v>
      </c>
      <c r="B78" s="37" t="s">
        <v>169</v>
      </c>
      <c r="C78" s="85" t="s">
        <v>170</v>
      </c>
      <c r="D78" s="70">
        <v>15783</v>
      </c>
      <c r="E78" s="38">
        <v>2904</v>
      </c>
      <c r="F78" s="39">
        <f>E78/D78</f>
        <v>0.18399543812963315</v>
      </c>
      <c r="G78" s="39"/>
      <c r="K78" s="40">
        <v>37</v>
      </c>
    </row>
    <row r="79" spans="1:11 16383:16383" s="16" customFormat="1" ht="12" customHeight="1" x14ac:dyDescent="0.15">
      <c r="A79" s="13">
        <v>131</v>
      </c>
      <c r="B79" s="44" t="s">
        <v>146</v>
      </c>
      <c r="C79" s="61" t="s">
        <v>101</v>
      </c>
      <c r="D79" s="56">
        <v>91196</v>
      </c>
      <c r="E79" s="11">
        <v>20791</v>
      </c>
      <c r="F79" s="14">
        <f>E79/D79</f>
        <v>0.22798149041624632</v>
      </c>
      <c r="G79" s="14"/>
      <c r="H79" s="50"/>
      <c r="K79" s="16">
        <v>502</v>
      </c>
    </row>
    <row r="80" spans="1:11 16383:16383" ht="12" customHeight="1" x14ac:dyDescent="0.15">
      <c r="A80" s="3">
        <v>52</v>
      </c>
      <c r="B80" s="4" t="s">
        <v>103</v>
      </c>
      <c r="C80" s="82"/>
      <c r="D80" s="54"/>
      <c r="E80" s="9">
        <v>14887</v>
      </c>
      <c r="F80" s="5">
        <f>E80/D79</f>
        <v>0.16324180885126541</v>
      </c>
      <c r="G80" s="5"/>
    </row>
    <row r="81" spans="1:11" ht="12" customHeight="1" x14ac:dyDescent="0.15">
      <c r="A81" s="3">
        <v>51</v>
      </c>
      <c r="B81" s="4" t="s">
        <v>102</v>
      </c>
      <c r="C81" s="82"/>
      <c r="D81" s="54"/>
      <c r="E81" s="9">
        <v>14642</v>
      </c>
      <c r="F81" s="6">
        <f>E81/D79</f>
        <v>0.1605552875126102</v>
      </c>
      <c r="G81" s="6"/>
    </row>
    <row r="82" spans="1:11" s="16" customFormat="1" ht="12" customHeight="1" x14ac:dyDescent="0.15">
      <c r="A82" s="13">
        <v>130</v>
      </c>
      <c r="B82" s="10" t="s">
        <v>145</v>
      </c>
      <c r="C82" s="82"/>
      <c r="D82" s="54"/>
      <c r="E82" s="11">
        <v>13717</v>
      </c>
      <c r="F82" s="14">
        <f>E82/D79</f>
        <v>0.15041229878503443</v>
      </c>
      <c r="G82" s="14"/>
    </row>
    <row r="83" spans="1:11" ht="12" customHeight="1" x14ac:dyDescent="0.15">
      <c r="A83" s="3">
        <v>50</v>
      </c>
      <c r="B83" s="4" t="s">
        <v>100</v>
      </c>
      <c r="D83" s="57"/>
      <c r="E83" s="9">
        <v>11189</v>
      </c>
      <c r="F83" s="6">
        <f>E83/D79</f>
        <v>0.12269178472740032</v>
      </c>
      <c r="G83" s="6"/>
    </row>
    <row r="84" spans="1:11" s="16" customFormat="1" ht="12" customHeight="1" x14ac:dyDescent="0.15">
      <c r="A84" s="13">
        <v>128</v>
      </c>
      <c r="B84" s="10" t="s">
        <v>143</v>
      </c>
      <c r="C84" s="82"/>
      <c r="D84" s="54"/>
      <c r="E84" s="11">
        <v>10600</v>
      </c>
      <c r="F84" s="14">
        <f>E84/D79</f>
        <v>0.11623316812140884</v>
      </c>
      <c r="G84" s="14"/>
    </row>
    <row r="85" spans="1:11" s="24" customFormat="1" ht="12" customHeight="1" x14ac:dyDescent="0.15">
      <c r="A85" s="20">
        <v>129</v>
      </c>
      <c r="B85" s="21" t="s">
        <v>144</v>
      </c>
      <c r="C85" s="84"/>
      <c r="D85" s="64"/>
      <c r="E85" s="22">
        <v>5378</v>
      </c>
      <c r="F85" s="41">
        <f>E85/D79</f>
        <v>5.8971884731786481E-2</v>
      </c>
      <c r="G85" s="41"/>
    </row>
    <row r="86" spans="1:11" s="40" customFormat="1" ht="12" customHeight="1" x14ac:dyDescent="0.15">
      <c r="A86" s="36">
        <v>132</v>
      </c>
      <c r="B86" s="37" t="s">
        <v>147</v>
      </c>
      <c r="C86" s="85" t="s">
        <v>148</v>
      </c>
      <c r="D86" s="70">
        <v>4358</v>
      </c>
      <c r="E86" s="38">
        <v>4274</v>
      </c>
      <c r="F86" s="42">
        <f>E86/D86</f>
        <v>0.98072510325837536</v>
      </c>
      <c r="G86" s="42"/>
      <c r="H86" s="47"/>
      <c r="K86" s="40">
        <v>13</v>
      </c>
    </row>
    <row r="87" spans="1:11" ht="12" customHeight="1" x14ac:dyDescent="0.15">
      <c r="A87" s="3">
        <v>54</v>
      </c>
      <c r="B87" s="4" t="s">
        <v>106</v>
      </c>
      <c r="C87" s="61" t="s">
        <v>105</v>
      </c>
      <c r="D87" s="56">
        <v>65910</v>
      </c>
      <c r="E87" s="9">
        <v>13987</v>
      </c>
      <c r="F87" s="6">
        <f>E87/D87</f>
        <v>0.21221362463966015</v>
      </c>
      <c r="G87" s="6"/>
      <c r="K87" s="15">
        <v>310</v>
      </c>
    </row>
    <row r="88" spans="1:11" ht="12" customHeight="1" x14ac:dyDescent="0.15">
      <c r="A88" s="3">
        <v>55</v>
      </c>
      <c r="B88" s="4" t="s">
        <v>107</v>
      </c>
      <c r="C88" s="82"/>
      <c r="D88" s="54"/>
      <c r="E88" s="9">
        <v>12630</v>
      </c>
      <c r="F88" s="6">
        <f>E88/D87</f>
        <v>0.19162494310423306</v>
      </c>
      <c r="G88" s="6"/>
    </row>
    <row r="89" spans="1:11" s="16" customFormat="1" ht="12" customHeight="1" x14ac:dyDescent="0.15">
      <c r="A89" s="13">
        <v>133</v>
      </c>
      <c r="B89" s="10" t="s">
        <v>144</v>
      </c>
      <c r="C89" s="82"/>
      <c r="D89" s="54"/>
      <c r="E89" s="11">
        <v>10008</v>
      </c>
      <c r="F89" s="12">
        <f>E89/D87</f>
        <v>0.15184342284934002</v>
      </c>
      <c r="G89" s="12"/>
    </row>
    <row r="90" spans="1:11" s="16" customFormat="1" ht="12" customHeight="1" x14ac:dyDescent="0.15">
      <c r="A90" s="13">
        <v>134</v>
      </c>
      <c r="B90" s="44" t="s">
        <v>120</v>
      </c>
      <c r="C90" s="82"/>
      <c r="D90" s="54"/>
      <c r="E90" s="11">
        <v>5254</v>
      </c>
      <c r="F90" s="12">
        <f>E90/D87</f>
        <v>7.9714762554999236E-2</v>
      </c>
      <c r="G90" s="12"/>
    </row>
    <row r="91" spans="1:11" s="27" customFormat="1" ht="12" customHeight="1" x14ac:dyDescent="0.15">
      <c r="A91" s="28">
        <v>53</v>
      </c>
      <c r="B91" s="29" t="s">
        <v>104</v>
      </c>
      <c r="C91" s="83"/>
      <c r="D91" s="59"/>
      <c r="E91" s="30">
        <v>4132</v>
      </c>
      <c r="F91" s="53">
        <f>E91/D87</f>
        <v>6.2691549082081632E-2</v>
      </c>
      <c r="G91" s="53"/>
    </row>
    <row r="92" spans="1:11" s="16" customFormat="1" ht="12" customHeight="1" x14ac:dyDescent="0.15">
      <c r="A92" s="13">
        <v>135</v>
      </c>
      <c r="B92" s="10" t="s">
        <v>108</v>
      </c>
      <c r="C92" s="61" t="s">
        <v>109</v>
      </c>
      <c r="D92" s="56">
        <v>47700</v>
      </c>
      <c r="E92" s="11">
        <v>36944</v>
      </c>
      <c r="F92" s="12">
        <f>E92/D92</f>
        <v>0.77450733752620549</v>
      </c>
      <c r="G92" s="12"/>
      <c r="H92" s="46"/>
      <c r="K92" s="16">
        <v>192</v>
      </c>
    </row>
    <row r="93" spans="1:11" ht="12" customHeight="1" x14ac:dyDescent="0.15">
      <c r="A93" s="3">
        <v>56</v>
      </c>
      <c r="B93" s="4" t="s">
        <v>108</v>
      </c>
      <c r="D93" s="57"/>
      <c r="E93" s="9">
        <v>24982</v>
      </c>
      <c r="F93" s="5">
        <f>E93/D92</f>
        <v>0.52373165618448636</v>
      </c>
      <c r="G93" s="5"/>
      <c r="H93" s="78"/>
    </row>
    <row r="94" spans="1:11" s="16" customFormat="1" ht="12" customHeight="1" x14ac:dyDescent="0.15">
      <c r="A94" s="13">
        <v>137</v>
      </c>
      <c r="B94" s="10" t="s">
        <v>149</v>
      </c>
      <c r="C94" s="82"/>
      <c r="D94" s="54"/>
      <c r="E94" s="11">
        <v>13768</v>
      </c>
      <c r="F94" s="12">
        <f>E94/D92</f>
        <v>0.28863731656184488</v>
      </c>
      <c r="G94" s="12"/>
      <c r="H94" s="50"/>
    </row>
    <row r="95" spans="1:11" ht="12" customHeight="1" x14ac:dyDescent="0.15">
      <c r="A95" s="3">
        <v>57</v>
      </c>
      <c r="B95" s="4" t="s">
        <v>110</v>
      </c>
      <c r="C95" s="82"/>
      <c r="D95" s="54"/>
      <c r="E95" s="9">
        <v>12393</v>
      </c>
      <c r="F95" s="6">
        <f>E95/D92</f>
        <v>0.25981132075471697</v>
      </c>
      <c r="G95" s="6"/>
      <c r="H95" s="76"/>
    </row>
    <row r="96" spans="1:11" s="16" customFormat="1" ht="12" customHeight="1" x14ac:dyDescent="0.15">
      <c r="A96" s="13">
        <v>138</v>
      </c>
      <c r="B96" s="44" t="s">
        <v>150</v>
      </c>
      <c r="C96" s="82"/>
      <c r="D96" s="54"/>
      <c r="E96" s="11">
        <v>10038</v>
      </c>
      <c r="F96" s="12">
        <f>E96/D92</f>
        <v>0.21044025157232704</v>
      </c>
      <c r="G96" s="12"/>
      <c r="H96" s="50"/>
    </row>
    <row r="97" spans="1:11" s="24" customFormat="1" ht="12" customHeight="1" x14ac:dyDescent="0.15">
      <c r="A97" s="20">
        <v>136</v>
      </c>
      <c r="B97" s="21" t="s">
        <v>144</v>
      </c>
      <c r="C97" s="84"/>
      <c r="D97" s="64"/>
      <c r="E97" s="22">
        <v>1689</v>
      </c>
      <c r="F97" s="23">
        <f>E97/D92</f>
        <v>3.5408805031446541E-2</v>
      </c>
      <c r="G97" s="23"/>
    </row>
    <row r="98" spans="1:11" s="16" customFormat="1" ht="12" customHeight="1" x14ac:dyDescent="0.15">
      <c r="A98" s="13">
        <v>140</v>
      </c>
      <c r="B98" s="44" t="s">
        <v>151</v>
      </c>
      <c r="C98" s="61" t="s">
        <v>112</v>
      </c>
      <c r="D98" s="56">
        <v>47961</v>
      </c>
      <c r="E98" s="11">
        <v>16132</v>
      </c>
      <c r="F98" s="14">
        <f>E98/D98</f>
        <v>0.33635662308959363</v>
      </c>
      <c r="G98" s="14"/>
      <c r="H98" s="50"/>
      <c r="K98" s="16">
        <v>224</v>
      </c>
    </row>
    <row r="99" spans="1:11" s="16" customFormat="1" ht="12" customHeight="1" x14ac:dyDescent="0.15">
      <c r="A99" s="13">
        <v>139</v>
      </c>
      <c r="B99" s="10" t="s">
        <v>144</v>
      </c>
      <c r="C99" s="82"/>
      <c r="D99" s="54"/>
      <c r="E99" s="11">
        <v>11057</v>
      </c>
      <c r="F99" s="14">
        <f>E99/D98</f>
        <v>0.2305414816204833</v>
      </c>
      <c r="G99" s="14"/>
      <c r="H99" s="50"/>
    </row>
    <row r="100" spans="1:11" ht="12" customHeight="1" x14ac:dyDescent="0.15">
      <c r="A100" s="3">
        <v>58</v>
      </c>
      <c r="B100" s="4" t="s">
        <v>111</v>
      </c>
      <c r="D100" s="57"/>
      <c r="E100" s="9">
        <v>8326</v>
      </c>
      <c r="F100" s="6">
        <f>E100/D98</f>
        <v>0.17359938283188425</v>
      </c>
      <c r="G100" s="6"/>
    </row>
    <row r="101" spans="1:11" s="27" customFormat="1" ht="12" customHeight="1" x14ac:dyDescent="0.15">
      <c r="A101" s="28">
        <v>59</v>
      </c>
      <c r="B101" s="29" t="s">
        <v>113</v>
      </c>
      <c r="C101" s="84"/>
      <c r="D101" s="64"/>
      <c r="E101" s="30">
        <v>8181</v>
      </c>
      <c r="F101" s="53">
        <f>E101/D98</f>
        <v>0.17057609307562394</v>
      </c>
      <c r="G101" s="53"/>
    </row>
    <row r="102" spans="1:11" s="16" customFormat="1" ht="12" customHeight="1" x14ac:dyDescent="0.15">
      <c r="A102" s="13">
        <v>144</v>
      </c>
      <c r="B102" s="44" t="s">
        <v>153</v>
      </c>
      <c r="C102" s="61" t="s">
        <v>115</v>
      </c>
      <c r="D102" s="56">
        <v>282299</v>
      </c>
      <c r="E102" s="11">
        <v>26369</v>
      </c>
      <c r="F102" s="12">
        <f>E102/D102</f>
        <v>9.3408053163489768E-2</v>
      </c>
      <c r="G102" s="12"/>
      <c r="K102" s="16">
        <v>1385</v>
      </c>
    </row>
    <row r="103" spans="1:11" ht="12" customHeight="1" x14ac:dyDescent="0.15">
      <c r="A103" s="3">
        <v>63</v>
      </c>
      <c r="B103" s="4" t="s">
        <v>0</v>
      </c>
      <c r="C103" s="82"/>
      <c r="D103" s="54"/>
      <c r="E103" s="9">
        <v>23709</v>
      </c>
      <c r="F103" s="6">
        <f>E103/D102</f>
        <v>8.3985419714557974E-2</v>
      </c>
      <c r="G103" s="6"/>
    </row>
    <row r="104" spans="1:11" s="16" customFormat="1" ht="12" customHeight="1" x14ac:dyDescent="0.15">
      <c r="A104" s="13">
        <v>142</v>
      </c>
      <c r="B104" s="10" t="s">
        <v>1</v>
      </c>
      <c r="C104" s="82"/>
      <c r="D104" s="54"/>
      <c r="E104" s="11">
        <v>19609</v>
      </c>
      <c r="F104" s="12">
        <f>E104/D102</f>
        <v>6.9461811766956316E-2</v>
      </c>
      <c r="G104" s="12"/>
    </row>
    <row r="105" spans="1:11" ht="12" customHeight="1" x14ac:dyDescent="0.15">
      <c r="A105" s="3">
        <v>64</v>
      </c>
      <c r="B105" s="4" t="s">
        <v>1</v>
      </c>
      <c r="C105" s="82"/>
      <c r="D105" s="54"/>
      <c r="E105" s="9">
        <v>18436</v>
      </c>
      <c r="F105" s="6">
        <f>E105/D102</f>
        <v>6.5306642956581493E-2</v>
      </c>
      <c r="G105" s="6"/>
    </row>
    <row r="106" spans="1:11" ht="12" customHeight="1" x14ac:dyDescent="0.15">
      <c r="A106" s="3">
        <v>65</v>
      </c>
      <c r="B106" s="4" t="s">
        <v>2</v>
      </c>
      <c r="C106" s="82"/>
      <c r="D106" s="54"/>
      <c r="E106" s="9">
        <v>16079</v>
      </c>
      <c r="F106" s="6">
        <f>E106/D102</f>
        <v>5.6957339558411473E-2</v>
      </c>
      <c r="G106" s="6"/>
    </row>
    <row r="107" spans="1:11" ht="12" customHeight="1" x14ac:dyDescent="0.15">
      <c r="A107" s="3">
        <v>67</v>
      </c>
      <c r="B107" s="4" t="s">
        <v>4</v>
      </c>
      <c r="C107" s="82"/>
      <c r="D107" s="54"/>
      <c r="E107" s="9">
        <v>15454</v>
      </c>
      <c r="F107" s="6">
        <f>E107/D102</f>
        <v>5.4743374932252682E-2</v>
      </c>
      <c r="G107" s="6"/>
    </row>
    <row r="108" spans="1:11" ht="12" customHeight="1" x14ac:dyDescent="0.15">
      <c r="A108" s="3">
        <v>62</v>
      </c>
      <c r="B108" s="4" t="s">
        <v>117</v>
      </c>
      <c r="C108" s="82"/>
      <c r="D108" s="54"/>
      <c r="E108" s="9">
        <v>14432</v>
      </c>
      <c r="F108" s="6">
        <f>E108/D102</f>
        <v>5.1123099975557827E-2</v>
      </c>
      <c r="G108" s="6"/>
    </row>
    <row r="109" spans="1:11" s="16" customFormat="1" ht="12" customHeight="1" x14ac:dyDescent="0.15">
      <c r="A109" s="13">
        <v>143</v>
      </c>
      <c r="B109" s="10" t="s">
        <v>144</v>
      </c>
      <c r="C109" s="82"/>
      <c r="D109" s="54"/>
      <c r="E109" s="11">
        <v>14371</v>
      </c>
      <c r="F109" s="12">
        <f>E109/D102</f>
        <v>5.0907017028044732E-2</v>
      </c>
      <c r="G109" s="12"/>
    </row>
    <row r="110" spans="1:11" s="16" customFormat="1" ht="12" customHeight="1" x14ac:dyDescent="0.15">
      <c r="A110" s="13">
        <v>141</v>
      </c>
      <c r="B110" s="10" t="s">
        <v>152</v>
      </c>
      <c r="C110" s="82"/>
      <c r="D110" s="54"/>
      <c r="E110" s="11">
        <v>13880</v>
      </c>
      <c r="F110" s="12">
        <f>E110/D102</f>
        <v>4.9167726417734391E-2</v>
      </c>
      <c r="G110" s="12"/>
    </row>
    <row r="111" spans="1:11" ht="12" customHeight="1" x14ac:dyDescent="0.15">
      <c r="A111" s="3">
        <v>60</v>
      </c>
      <c r="B111" s="4" t="s">
        <v>114</v>
      </c>
      <c r="D111" s="57"/>
      <c r="E111" s="9">
        <v>10787</v>
      </c>
      <c r="F111" s="6">
        <f>E111/D102</f>
        <v>3.821125827579977E-2</v>
      </c>
      <c r="G111" s="6"/>
    </row>
    <row r="112" spans="1:11" ht="12" customHeight="1" x14ac:dyDescent="0.15">
      <c r="A112" s="3">
        <v>66</v>
      </c>
      <c r="B112" s="4" t="s">
        <v>3</v>
      </c>
      <c r="C112" s="82"/>
      <c r="D112" s="54"/>
      <c r="E112" s="9">
        <v>10562</v>
      </c>
      <c r="F112" s="6">
        <f>E112/D102</f>
        <v>3.7414231010382611E-2</v>
      </c>
      <c r="G112" s="6"/>
    </row>
    <row r="113" spans="1:11" s="27" customFormat="1" ht="12" customHeight="1" x14ac:dyDescent="0.15">
      <c r="A113" s="28">
        <v>61</v>
      </c>
      <c r="B113" s="29" t="s">
        <v>116</v>
      </c>
      <c r="C113" s="84"/>
      <c r="D113" s="64"/>
      <c r="E113" s="30">
        <v>9801</v>
      </c>
      <c r="F113" s="53">
        <f>E113/D102</f>
        <v>3.471850768157167E-2</v>
      </c>
      <c r="G113" s="53"/>
    </row>
    <row r="114" spans="1:11" s="35" customFormat="1" ht="12" customHeight="1" x14ac:dyDescent="0.15">
      <c r="A114" s="31">
        <v>68</v>
      </c>
      <c r="B114" s="32" t="s">
        <v>5</v>
      </c>
      <c r="C114" s="69" t="s">
        <v>6</v>
      </c>
      <c r="D114" s="70">
        <v>26930</v>
      </c>
      <c r="E114" s="33">
        <v>6755</v>
      </c>
      <c r="F114" s="43">
        <f>E114/D114</f>
        <v>0.25083549944300038</v>
      </c>
      <c r="G114" s="43"/>
      <c r="H114" s="79"/>
      <c r="K114" s="35">
        <v>104</v>
      </c>
    </row>
    <row r="115" spans="1:11" s="16" customFormat="1" ht="12" customHeight="1" x14ac:dyDescent="0.15">
      <c r="A115" s="13">
        <v>145</v>
      </c>
      <c r="B115" s="10" t="s">
        <v>144</v>
      </c>
      <c r="C115" s="61" t="s">
        <v>167</v>
      </c>
      <c r="D115" s="56">
        <v>37096</v>
      </c>
      <c r="E115" s="11">
        <v>9729</v>
      </c>
      <c r="F115" s="14">
        <f>E115/D115</f>
        <v>0.26226547336640071</v>
      </c>
      <c r="G115" s="14"/>
      <c r="H115" s="50"/>
      <c r="K115" s="16">
        <v>183</v>
      </c>
    </row>
    <row r="116" spans="1:11" s="16" customFormat="1" ht="12" customHeight="1" x14ac:dyDescent="0.15">
      <c r="A116" s="13">
        <v>148</v>
      </c>
      <c r="B116" s="44" t="s">
        <v>156</v>
      </c>
      <c r="C116" s="61"/>
      <c r="D116" s="56"/>
      <c r="E116" s="11">
        <v>4269</v>
      </c>
      <c r="F116" s="14">
        <f>E116/D115</f>
        <v>0.11507979296959241</v>
      </c>
      <c r="G116" s="14"/>
    </row>
    <row r="117" spans="1:11" s="16" customFormat="1" ht="12" customHeight="1" x14ac:dyDescent="0.15">
      <c r="A117" s="13">
        <v>147</v>
      </c>
      <c r="B117" s="10" t="s">
        <v>155</v>
      </c>
      <c r="C117" s="61"/>
      <c r="D117" s="56"/>
      <c r="E117" s="11">
        <v>2960</v>
      </c>
      <c r="F117" s="14">
        <f>E117/D115</f>
        <v>7.9792969592408891E-2</v>
      </c>
      <c r="G117" s="14"/>
    </row>
    <row r="118" spans="1:11" s="24" customFormat="1" ht="12" customHeight="1" x14ac:dyDescent="0.15">
      <c r="A118" s="20">
        <v>146</v>
      </c>
      <c r="B118" s="21" t="s">
        <v>154</v>
      </c>
      <c r="C118" s="62"/>
      <c r="D118" s="63"/>
      <c r="E118" s="22">
        <v>2412</v>
      </c>
      <c r="F118" s="41">
        <f>E118/D115</f>
        <v>6.5020487384084544E-2</v>
      </c>
      <c r="G118" s="41"/>
    </row>
    <row r="119" spans="1:11" s="35" customFormat="1" ht="12" customHeight="1" x14ac:dyDescent="0.15">
      <c r="A119" s="31">
        <v>69</v>
      </c>
      <c r="B119" s="32" t="s">
        <v>7</v>
      </c>
      <c r="C119" s="69" t="s">
        <v>8</v>
      </c>
      <c r="D119" s="70">
        <v>12646</v>
      </c>
      <c r="E119" s="33">
        <v>1502</v>
      </c>
      <c r="F119" s="34">
        <f>E119/D119</f>
        <v>0.1187727344614898</v>
      </c>
      <c r="G119" s="34"/>
      <c r="K119" s="35">
        <v>58</v>
      </c>
    </row>
    <row r="120" spans="1:11" s="16" customFormat="1" ht="12" customHeight="1" x14ac:dyDescent="0.15">
      <c r="A120" s="13">
        <v>149</v>
      </c>
      <c r="B120" s="44" t="s">
        <v>123</v>
      </c>
      <c r="C120" s="61" t="s">
        <v>10</v>
      </c>
      <c r="D120" s="56">
        <v>11811</v>
      </c>
      <c r="E120" s="18">
        <v>5546</v>
      </c>
      <c r="F120" s="12">
        <f>E120/D120</f>
        <v>0.46956227245787824</v>
      </c>
      <c r="G120" s="12"/>
      <c r="H120" s="50"/>
      <c r="K120" s="16">
        <v>45</v>
      </c>
    </row>
    <row r="121" spans="1:11" s="27" customFormat="1" ht="12" customHeight="1" x14ac:dyDescent="0.15">
      <c r="A121" s="28">
        <v>70</v>
      </c>
      <c r="B121" s="29" t="s">
        <v>9</v>
      </c>
      <c r="C121" s="83"/>
      <c r="D121" s="59"/>
      <c r="E121" s="30">
        <v>3456</v>
      </c>
      <c r="F121" s="26">
        <f>E121/D120</f>
        <v>0.29260858521717042</v>
      </c>
      <c r="G121" s="26"/>
      <c r="H121" s="77"/>
    </row>
    <row r="122" spans="1:11" ht="12" customHeight="1" x14ac:dyDescent="0.15">
      <c r="A122" s="3">
        <v>71</v>
      </c>
      <c r="B122" s="4" t="s">
        <v>11</v>
      </c>
      <c r="C122" s="61" t="s">
        <v>12</v>
      </c>
      <c r="D122" s="56">
        <v>39430</v>
      </c>
      <c r="E122" s="9">
        <v>9590</v>
      </c>
      <c r="F122" s="5">
        <f>E122/D122</f>
        <v>0.24321582551356835</v>
      </c>
      <c r="G122" s="5"/>
      <c r="H122" s="76"/>
      <c r="K122" s="15">
        <v>131</v>
      </c>
    </row>
    <row r="123" spans="1:11" s="24" customFormat="1" ht="12" customHeight="1" x14ac:dyDescent="0.15">
      <c r="A123" s="20">
        <v>150</v>
      </c>
      <c r="B123" s="21" t="s">
        <v>139</v>
      </c>
      <c r="C123" s="62"/>
      <c r="D123" s="63"/>
      <c r="E123" s="22">
        <v>8934</v>
      </c>
      <c r="F123" s="41">
        <f>E123/D122</f>
        <v>0.22657874714684251</v>
      </c>
      <c r="G123" s="41"/>
      <c r="H123" s="45"/>
    </row>
    <row r="124" spans="1:11" s="16" customFormat="1" ht="12" customHeight="1" x14ac:dyDescent="0.15">
      <c r="A124" s="13">
        <v>151</v>
      </c>
      <c r="B124" s="44" t="s">
        <v>151</v>
      </c>
      <c r="C124" s="61" t="s">
        <v>14</v>
      </c>
      <c r="D124" s="56">
        <v>38672</v>
      </c>
      <c r="E124" s="11">
        <v>17317</v>
      </c>
      <c r="F124" s="12">
        <f>E124/D124</f>
        <v>0.4477916839056682</v>
      </c>
      <c r="G124" s="12"/>
      <c r="H124" s="50"/>
      <c r="K124" s="16">
        <v>372</v>
      </c>
    </row>
    <row r="125" spans="1:11" s="27" customFormat="1" ht="12" customHeight="1" x14ac:dyDescent="0.15">
      <c r="A125" s="28">
        <v>72</v>
      </c>
      <c r="B125" s="29" t="s">
        <v>13</v>
      </c>
      <c r="C125" s="83"/>
      <c r="D125" s="59"/>
      <c r="E125" s="30">
        <v>15324</v>
      </c>
      <c r="F125" s="26">
        <f>E125/D124</f>
        <v>0.39625568887050061</v>
      </c>
      <c r="G125" s="26"/>
      <c r="H125" s="77"/>
    </row>
    <row r="126" spans="1:11" s="35" customFormat="1" ht="12" customHeight="1" x14ac:dyDescent="0.15">
      <c r="A126" s="31">
        <v>73</v>
      </c>
      <c r="B126" s="29" t="s">
        <v>15</v>
      </c>
      <c r="C126" s="62" t="s">
        <v>16</v>
      </c>
      <c r="D126" s="63">
        <v>27039</v>
      </c>
      <c r="E126" s="33">
        <v>6742</v>
      </c>
      <c r="F126" s="34">
        <f>E126/D126</f>
        <v>0.24934354081142054</v>
      </c>
      <c r="G126" s="34"/>
      <c r="H126" s="79"/>
      <c r="K126" s="35">
        <v>107</v>
      </c>
    </row>
    <row r="127" spans="1:11" s="16" customFormat="1" ht="12" customHeight="1" x14ac:dyDescent="0.15">
      <c r="A127" s="13">
        <v>155</v>
      </c>
      <c r="B127" s="10" t="s">
        <v>17</v>
      </c>
      <c r="C127" s="61" t="s">
        <v>18</v>
      </c>
      <c r="D127" s="56">
        <v>84588</v>
      </c>
      <c r="E127" s="11">
        <v>14853</v>
      </c>
      <c r="F127" s="12">
        <f>E127/D127</f>
        <v>0.17559228259327564</v>
      </c>
      <c r="G127" s="12"/>
      <c r="K127" s="16">
        <v>372</v>
      </c>
    </row>
    <row r="128" spans="1:11" s="16" customFormat="1" ht="12" customHeight="1" x14ac:dyDescent="0.15">
      <c r="A128" s="13">
        <v>154</v>
      </c>
      <c r="B128" s="10" t="s">
        <v>158</v>
      </c>
      <c r="C128" s="82"/>
      <c r="D128" s="54"/>
      <c r="E128" s="11">
        <v>14212</v>
      </c>
      <c r="F128" s="12">
        <f>E128/D127</f>
        <v>0.16801437556154536</v>
      </c>
      <c r="G128" s="12"/>
    </row>
    <row r="129" spans="1:11" ht="12" customHeight="1" x14ac:dyDescent="0.15">
      <c r="A129" s="3">
        <v>74</v>
      </c>
      <c r="B129" s="4" t="s">
        <v>17</v>
      </c>
      <c r="D129" s="57"/>
      <c r="E129" s="9">
        <v>13393</v>
      </c>
      <c r="F129" s="6">
        <f>E129/D127</f>
        <v>0.15833215113254837</v>
      </c>
      <c r="G129" s="6"/>
    </row>
    <row r="130" spans="1:11" s="16" customFormat="1" ht="12" customHeight="1" x14ac:dyDescent="0.15">
      <c r="A130" s="13">
        <v>152</v>
      </c>
      <c r="B130" s="10" t="s">
        <v>157</v>
      </c>
      <c r="C130" s="82"/>
      <c r="D130" s="54"/>
      <c r="E130" s="11">
        <v>7846</v>
      </c>
      <c r="F130" s="12">
        <f>E130/D127</f>
        <v>9.2755473589634457E-2</v>
      </c>
      <c r="G130" s="12"/>
    </row>
    <row r="131" spans="1:11" s="16" customFormat="1" ht="12" customHeight="1" x14ac:dyDescent="0.15">
      <c r="A131" s="13">
        <v>153</v>
      </c>
      <c r="B131" s="10" t="s">
        <v>144</v>
      </c>
      <c r="C131" s="82"/>
      <c r="D131" s="54"/>
      <c r="E131" s="11">
        <v>6901</v>
      </c>
      <c r="F131" s="12">
        <f>E131/D127</f>
        <v>8.1583676171560982E-2</v>
      </c>
      <c r="G131" s="12"/>
    </row>
    <row r="132" spans="1:11" s="16" customFormat="1" ht="12" customHeight="1" x14ac:dyDescent="0.15">
      <c r="A132" s="13">
        <v>156</v>
      </c>
      <c r="B132" s="44" t="s">
        <v>20</v>
      </c>
      <c r="C132" s="82"/>
      <c r="D132" s="54"/>
      <c r="E132" s="11">
        <v>6194</v>
      </c>
      <c r="F132" s="12">
        <f>E132/D127</f>
        <v>7.3225516621743036E-2</v>
      </c>
      <c r="G132" s="12"/>
    </row>
    <row r="133" spans="1:11" ht="12" customHeight="1" x14ac:dyDescent="0.15">
      <c r="A133" s="3">
        <v>77</v>
      </c>
      <c r="B133" s="4" t="s">
        <v>21</v>
      </c>
      <c r="C133" s="82"/>
      <c r="D133" s="54"/>
      <c r="E133" s="9">
        <v>6093</v>
      </c>
      <c r="F133" s="6">
        <f>E133/D127</f>
        <v>7.2031493828911899E-2</v>
      </c>
      <c r="G133" s="6"/>
    </row>
    <row r="134" spans="1:11" ht="12" customHeight="1" x14ac:dyDescent="0.15">
      <c r="A134" s="3">
        <v>76</v>
      </c>
      <c r="B134" s="4" t="s">
        <v>20</v>
      </c>
      <c r="C134" s="82"/>
      <c r="D134" s="54"/>
      <c r="E134" s="9">
        <v>5373</v>
      </c>
      <c r="F134" s="6">
        <f>E134/D127</f>
        <v>6.3519648177046389E-2</v>
      </c>
      <c r="G134" s="6"/>
    </row>
    <row r="135" spans="1:11" s="27" customFormat="1" ht="12" customHeight="1" x14ac:dyDescent="0.15">
      <c r="A135" s="28">
        <v>75</v>
      </c>
      <c r="B135" s="29" t="s">
        <v>19</v>
      </c>
      <c r="C135" s="84"/>
      <c r="D135" s="64"/>
      <c r="E135" s="30">
        <v>3762</v>
      </c>
      <c r="F135" s="53">
        <f>E135/D127</f>
        <v>4.4474393530997303E-2</v>
      </c>
      <c r="G135" s="53"/>
    </row>
    <row r="136" spans="1:11" s="40" customFormat="1" ht="12" customHeight="1" x14ac:dyDescent="0.15">
      <c r="A136" s="36">
        <v>157</v>
      </c>
      <c r="B136" s="37" t="s">
        <v>151</v>
      </c>
      <c r="C136" s="85" t="s">
        <v>166</v>
      </c>
      <c r="D136" s="70">
        <v>4181</v>
      </c>
      <c r="E136" s="38">
        <v>2659</v>
      </c>
      <c r="F136" s="39">
        <f>E136/D136</f>
        <v>0.635972255441282</v>
      </c>
      <c r="G136" s="39"/>
      <c r="H136" s="47"/>
      <c r="K136" s="40">
        <v>9</v>
      </c>
    </row>
    <row r="137" spans="1:11" s="16" customFormat="1" ht="12" customHeight="1" x14ac:dyDescent="0.15">
      <c r="A137" s="13">
        <v>159</v>
      </c>
      <c r="B137" s="44" t="s">
        <v>120</v>
      </c>
      <c r="C137" s="61" t="s">
        <v>23</v>
      </c>
      <c r="D137" s="56">
        <v>98649</v>
      </c>
      <c r="E137" s="11">
        <v>12945</v>
      </c>
      <c r="F137" s="12">
        <f>E137/D137</f>
        <v>0.13122282030228385</v>
      </c>
      <c r="G137" s="12"/>
      <c r="K137" s="16">
        <v>225</v>
      </c>
    </row>
    <row r="138" spans="1:11" ht="12" customHeight="1" x14ac:dyDescent="0.15">
      <c r="A138" s="3">
        <v>80</v>
      </c>
      <c r="B138" s="4" t="s">
        <v>25</v>
      </c>
      <c r="C138" s="82"/>
      <c r="D138" s="54"/>
      <c r="E138" s="9">
        <v>8399</v>
      </c>
      <c r="F138" s="6">
        <f>E138/D137</f>
        <v>8.5140244705977766E-2</v>
      </c>
      <c r="G138" s="6"/>
    </row>
    <row r="139" spans="1:11" s="16" customFormat="1" ht="12" customHeight="1" x14ac:dyDescent="0.15">
      <c r="A139" s="13">
        <v>158</v>
      </c>
      <c r="B139" s="10" t="s">
        <v>144</v>
      </c>
      <c r="C139" s="82"/>
      <c r="D139" s="54"/>
      <c r="E139" s="11">
        <v>8361</v>
      </c>
      <c r="F139" s="12">
        <f>E139/D137</f>
        <v>8.4755040598485543E-2</v>
      </c>
      <c r="G139" s="12"/>
    </row>
    <row r="140" spans="1:11" ht="12" customHeight="1" x14ac:dyDescent="0.15">
      <c r="A140" s="3">
        <v>78</v>
      </c>
      <c r="B140" s="4" t="s">
        <v>22</v>
      </c>
      <c r="D140" s="57"/>
      <c r="E140" s="9">
        <v>5281</v>
      </c>
      <c r="F140" s="5">
        <f>E140/D137</f>
        <v>5.3533233991221403E-2</v>
      </c>
      <c r="G140" s="5"/>
    </row>
    <row r="141" spans="1:11" ht="12" customHeight="1" x14ac:dyDescent="0.15">
      <c r="A141" s="3">
        <v>79</v>
      </c>
      <c r="B141" s="4" t="s">
        <v>24</v>
      </c>
      <c r="C141" s="82"/>
      <c r="D141" s="54"/>
      <c r="E141" s="9">
        <v>1428</v>
      </c>
      <c r="F141" s="6">
        <f>E141/D137</f>
        <v>1.4475564881549738E-2</v>
      </c>
      <c r="G141" s="6"/>
    </row>
    <row r="142" spans="1:11" s="27" customFormat="1" ht="12" customHeight="1" x14ac:dyDescent="0.15">
      <c r="A142" s="28">
        <v>81</v>
      </c>
      <c r="B142" s="29" t="s">
        <v>26</v>
      </c>
      <c r="C142" s="84"/>
      <c r="D142" s="64"/>
      <c r="E142" s="30">
        <v>1191</v>
      </c>
      <c r="F142" s="26">
        <f>E142/D137</f>
        <v>1.2073107684821945E-2</v>
      </c>
      <c r="G142" s="26"/>
      <c r="J142" s="75"/>
    </row>
    <row r="143" spans="1:11" s="16" customFormat="1" ht="12" customHeight="1" x14ac:dyDescent="0.15">
      <c r="A143" s="13">
        <v>161</v>
      </c>
      <c r="B143" s="44" t="s">
        <v>160</v>
      </c>
      <c r="C143" s="61" t="s">
        <v>28</v>
      </c>
      <c r="D143" s="56">
        <v>46381</v>
      </c>
      <c r="E143" s="11">
        <v>13204</v>
      </c>
      <c r="F143" s="12">
        <f>E143/D143</f>
        <v>0.28468553933722862</v>
      </c>
      <c r="G143" s="12"/>
      <c r="H143" s="50"/>
      <c r="K143" s="16">
        <v>158</v>
      </c>
    </row>
    <row r="144" spans="1:11" ht="12" customHeight="1" x14ac:dyDescent="0.15">
      <c r="A144" s="3">
        <v>82</v>
      </c>
      <c r="B144" s="4" t="s">
        <v>27</v>
      </c>
      <c r="D144" s="57"/>
      <c r="E144" s="9">
        <v>8965</v>
      </c>
      <c r="F144" s="6">
        <f>E144/D143</f>
        <v>0.19329035596472693</v>
      </c>
      <c r="G144" s="6"/>
    </row>
    <row r="145" spans="1:11" s="24" customFormat="1" ht="12" customHeight="1" x14ac:dyDescent="0.15">
      <c r="A145" s="20">
        <v>160</v>
      </c>
      <c r="B145" s="21" t="s">
        <v>159</v>
      </c>
      <c r="C145" s="62"/>
      <c r="D145" s="63"/>
      <c r="E145" s="22">
        <v>4337</v>
      </c>
      <c r="F145" s="23">
        <f>E145/D143</f>
        <v>9.3508117548133929E-2</v>
      </c>
      <c r="G145" s="23"/>
    </row>
    <row r="146" spans="1:11" s="16" customFormat="1" ht="12" customHeight="1" x14ac:dyDescent="0.15">
      <c r="A146" s="13">
        <v>162</v>
      </c>
      <c r="B146" s="10" t="s">
        <v>161</v>
      </c>
      <c r="C146" s="61" t="s">
        <v>30</v>
      </c>
      <c r="D146" s="56">
        <v>35012</v>
      </c>
      <c r="E146" s="11">
        <v>13171</v>
      </c>
      <c r="F146" s="12">
        <f>E146/D146</f>
        <v>0.37618530789443622</v>
      </c>
      <c r="G146" s="12"/>
      <c r="H146" s="50"/>
      <c r="K146" s="16">
        <v>134</v>
      </c>
    </row>
    <row r="147" spans="1:11" s="16" customFormat="1" ht="12" customHeight="1" x14ac:dyDescent="0.15">
      <c r="A147" s="13">
        <v>163</v>
      </c>
      <c r="B147" s="44" t="s">
        <v>162</v>
      </c>
      <c r="C147" s="82"/>
      <c r="D147" s="54"/>
      <c r="E147" s="11">
        <v>12808</v>
      </c>
      <c r="F147" s="12">
        <f>E147/D146</f>
        <v>0.36581743402262079</v>
      </c>
      <c r="G147" s="12"/>
      <c r="H147" s="50"/>
    </row>
    <row r="148" spans="1:11" ht="12" customHeight="1" x14ac:dyDescent="0.15">
      <c r="A148" s="3">
        <v>83</v>
      </c>
      <c r="B148" s="4" t="s">
        <v>29</v>
      </c>
      <c r="D148" s="57"/>
      <c r="E148" s="9">
        <v>10526</v>
      </c>
      <c r="F148" s="6">
        <f>E148/D146</f>
        <v>0.30063978064663543</v>
      </c>
      <c r="G148" s="6"/>
      <c r="H148" s="76"/>
    </row>
    <row r="149" spans="1:11" s="27" customFormat="1" ht="12" customHeight="1" x14ac:dyDescent="0.15">
      <c r="A149" s="28">
        <v>84</v>
      </c>
      <c r="B149" s="29" t="s">
        <v>31</v>
      </c>
      <c r="C149" s="84"/>
      <c r="D149" s="64"/>
      <c r="E149" s="30">
        <v>9570</v>
      </c>
      <c r="F149" s="26">
        <f>E149/D146</f>
        <v>0.27333485662058721</v>
      </c>
      <c r="G149" s="26"/>
      <c r="H149" s="77"/>
    </row>
    <row r="150" spans="1:11" s="16" customFormat="1" ht="12" customHeight="1" x14ac:dyDescent="0.15">
      <c r="A150" s="13">
        <v>164</v>
      </c>
      <c r="B150" s="44" t="s">
        <v>139</v>
      </c>
      <c r="C150" s="61" t="s">
        <v>33</v>
      </c>
      <c r="D150" s="56">
        <v>20815</v>
      </c>
      <c r="E150" s="11">
        <v>4437</v>
      </c>
      <c r="F150" s="12">
        <f>E150/D150</f>
        <v>0.21316358395387941</v>
      </c>
      <c r="G150" s="12"/>
      <c r="H150" s="50"/>
      <c r="K150" s="16">
        <v>59</v>
      </c>
    </row>
    <row r="151" spans="1:11" s="27" customFormat="1" ht="12" customHeight="1" x14ac:dyDescent="0.15">
      <c r="A151" s="28">
        <v>85</v>
      </c>
      <c r="B151" s="29" t="s">
        <v>32</v>
      </c>
      <c r="C151" s="83"/>
      <c r="D151" s="59"/>
      <c r="E151" s="30">
        <v>3538</v>
      </c>
      <c r="F151" s="26">
        <f>E151/D150</f>
        <v>0.16997357674753782</v>
      </c>
      <c r="G151" s="26"/>
    </row>
    <row r="152" spans="1:11" s="16" customFormat="1" ht="12" customHeight="1" x14ac:dyDescent="0.15">
      <c r="A152" s="13">
        <v>165</v>
      </c>
      <c r="B152" s="10" t="s">
        <v>144</v>
      </c>
      <c r="C152" s="61" t="s">
        <v>164</v>
      </c>
      <c r="D152" s="56">
        <v>28595</v>
      </c>
      <c r="E152" s="11">
        <v>6993</v>
      </c>
      <c r="F152" s="12">
        <f>E152/D152</f>
        <v>0.24455324357405142</v>
      </c>
      <c r="G152" s="12"/>
      <c r="K152" s="16">
        <v>125</v>
      </c>
    </row>
    <row r="153" spans="1:11" s="24" customFormat="1" ht="12" customHeight="1" x14ac:dyDescent="0.15">
      <c r="A153" s="20">
        <v>166</v>
      </c>
      <c r="B153" s="21" t="s">
        <v>120</v>
      </c>
      <c r="C153" s="62"/>
      <c r="D153" s="63"/>
      <c r="E153" s="22">
        <v>4930</v>
      </c>
      <c r="F153" s="23">
        <f>E153/D152</f>
        <v>0.1724077635950341</v>
      </c>
      <c r="G153" s="23"/>
    </row>
    <row r="154" spans="1:11" s="16" customFormat="1" ht="12" customHeight="1" x14ac:dyDescent="0.15">
      <c r="A154" s="13">
        <v>168</v>
      </c>
      <c r="B154" s="44" t="s">
        <v>139</v>
      </c>
      <c r="C154" s="61" t="s">
        <v>165</v>
      </c>
      <c r="D154" s="56">
        <v>8334</v>
      </c>
      <c r="E154" s="11">
        <v>3734</v>
      </c>
      <c r="F154" s="12">
        <f>E154/D154</f>
        <v>0.44804415646748258</v>
      </c>
      <c r="G154" s="12"/>
      <c r="K154" s="16">
        <v>21</v>
      </c>
    </row>
    <row r="155" spans="1:11" s="24" customFormat="1" ht="12" customHeight="1" x14ac:dyDescent="0.15">
      <c r="A155" s="20">
        <v>167</v>
      </c>
      <c r="B155" s="21" t="s">
        <v>163</v>
      </c>
      <c r="C155" s="83"/>
      <c r="D155" s="59"/>
      <c r="E155" s="22">
        <v>699</v>
      </c>
      <c r="F155" s="23">
        <f>E155/D154</f>
        <v>8.3873290136789055E-2</v>
      </c>
      <c r="G155" s="23"/>
      <c r="J155" s="80"/>
    </row>
    <row r="156" spans="1:11" s="16" customFormat="1" ht="12" customHeight="1" x14ac:dyDescent="0.15">
      <c r="A156" s="13">
        <v>169</v>
      </c>
      <c r="B156" s="10" t="s">
        <v>171</v>
      </c>
      <c r="C156" s="61" t="s">
        <v>35</v>
      </c>
      <c r="D156" s="56">
        <v>120903</v>
      </c>
      <c r="E156" s="11">
        <v>37736</v>
      </c>
      <c r="F156" s="12">
        <f>E156/D156</f>
        <v>0.31211797887562759</v>
      </c>
      <c r="G156" s="12"/>
      <c r="H156" s="50"/>
      <c r="K156" s="16">
        <v>842</v>
      </c>
    </row>
    <row r="157" spans="1:11" s="16" customFormat="1" ht="12" customHeight="1" x14ac:dyDescent="0.15">
      <c r="A157" s="13">
        <v>171</v>
      </c>
      <c r="B157" s="44" t="s">
        <v>161</v>
      </c>
      <c r="C157" s="82"/>
      <c r="D157" s="54"/>
      <c r="E157" s="11">
        <v>30874</v>
      </c>
      <c r="F157" s="12">
        <f>E157/D156</f>
        <v>0.25536173626791725</v>
      </c>
      <c r="G157" s="12"/>
      <c r="H157" s="50"/>
    </row>
    <row r="158" spans="1:11" ht="12" customHeight="1" x14ac:dyDescent="0.15">
      <c r="A158" s="3">
        <v>88</v>
      </c>
      <c r="B158" s="4" t="s">
        <v>37</v>
      </c>
      <c r="C158" s="82"/>
      <c r="D158" s="54"/>
      <c r="E158" s="9">
        <v>22270</v>
      </c>
      <c r="F158" s="6">
        <f>E158/D156</f>
        <v>0.18419724903434986</v>
      </c>
      <c r="G158" s="6"/>
    </row>
    <row r="159" spans="1:11" s="16" customFormat="1" ht="12" customHeight="1" x14ac:dyDescent="0.15">
      <c r="A159" s="13">
        <v>170</v>
      </c>
      <c r="B159" s="10" t="s">
        <v>172</v>
      </c>
      <c r="C159" s="82"/>
      <c r="D159" s="54"/>
      <c r="E159" s="11">
        <v>21637</v>
      </c>
      <c r="F159" s="12">
        <f>E159/D156</f>
        <v>0.17896164694010902</v>
      </c>
      <c r="G159" s="12"/>
    </row>
    <row r="160" spans="1:11" ht="12" customHeight="1" x14ac:dyDescent="0.15">
      <c r="A160" s="3">
        <v>87</v>
      </c>
      <c r="B160" s="4" t="s">
        <v>36</v>
      </c>
      <c r="C160" s="82"/>
      <c r="D160" s="54"/>
      <c r="E160" s="9">
        <v>12213</v>
      </c>
      <c r="F160" s="6">
        <f>E160/D156</f>
        <v>0.10101486315476042</v>
      </c>
      <c r="G160" s="6"/>
    </row>
    <row r="161" spans="1:11" s="27" customFormat="1" ht="12" customHeight="1" x14ac:dyDescent="0.15">
      <c r="A161" s="28">
        <v>86</v>
      </c>
      <c r="B161" s="29" t="s">
        <v>34</v>
      </c>
      <c r="C161" s="83"/>
      <c r="D161" s="59"/>
      <c r="E161" s="30">
        <v>8599</v>
      </c>
      <c r="F161" s="26">
        <f>E161/D156</f>
        <v>7.112313176678825E-2</v>
      </c>
      <c r="G161" s="26"/>
    </row>
    <row r="162" spans="1:11" s="24" customFormat="1" ht="12" customHeight="1" x14ac:dyDescent="0.15">
      <c r="A162" s="20">
        <v>172</v>
      </c>
      <c r="B162" s="21" t="s">
        <v>151</v>
      </c>
      <c r="C162" s="84" t="s">
        <v>173</v>
      </c>
      <c r="D162" s="71">
        <v>9323</v>
      </c>
      <c r="E162" s="22">
        <v>2479</v>
      </c>
      <c r="F162" s="23">
        <f>E162/D162</f>
        <v>0.26590153384103832</v>
      </c>
      <c r="G162" s="23"/>
      <c r="H162" s="45"/>
      <c r="K162" s="87">
        <v>18</v>
      </c>
    </row>
    <row r="163" spans="1:11" ht="12" customHeight="1" x14ac:dyDescent="0.15">
      <c r="A163" s="3">
        <v>89</v>
      </c>
      <c r="B163" s="4" t="s">
        <v>38</v>
      </c>
      <c r="C163" s="61" t="s">
        <v>39</v>
      </c>
      <c r="D163" s="56">
        <v>67179</v>
      </c>
      <c r="E163" s="9">
        <v>16314</v>
      </c>
      <c r="F163" s="6">
        <f>E163/D163</f>
        <v>0.24284374581342383</v>
      </c>
      <c r="G163" s="6"/>
      <c r="H163" s="76"/>
      <c r="K163" s="15">
        <v>255</v>
      </c>
    </row>
    <row r="164" spans="1:11" s="16" customFormat="1" ht="12" customHeight="1" x14ac:dyDescent="0.15">
      <c r="A164" s="13">
        <v>174</v>
      </c>
      <c r="B164" s="44" t="s">
        <v>139</v>
      </c>
      <c r="C164" s="82"/>
      <c r="D164" s="54"/>
      <c r="E164" s="11">
        <v>9819</v>
      </c>
      <c r="F164" s="12">
        <f>E164/D163</f>
        <v>0.14616174697450096</v>
      </c>
      <c r="G164" s="12"/>
    </row>
    <row r="165" spans="1:11" s="16" customFormat="1" ht="12" customHeight="1" x14ac:dyDescent="0.15">
      <c r="A165" s="13">
        <v>173</v>
      </c>
      <c r="B165" s="10" t="s">
        <v>144</v>
      </c>
      <c r="C165" s="82"/>
      <c r="D165" s="54"/>
      <c r="E165" s="11">
        <v>6846</v>
      </c>
      <c r="F165" s="12">
        <f>E165/D163</f>
        <v>0.10190684588934042</v>
      </c>
      <c r="G165" s="12"/>
    </row>
    <row r="166" spans="1:11" s="27" customFormat="1" ht="12" customHeight="1" x14ac:dyDescent="0.15">
      <c r="A166" s="28">
        <v>90</v>
      </c>
      <c r="B166" s="29" t="s">
        <v>40</v>
      </c>
      <c r="C166" s="84"/>
      <c r="D166" s="64"/>
      <c r="E166" s="30">
        <v>5116</v>
      </c>
      <c r="F166" s="26">
        <f>E166/D163</f>
        <v>7.6154750740558802E-2</v>
      </c>
      <c r="G166" s="26"/>
    </row>
    <row r="167" spans="1:11" ht="12" customHeight="1" x14ac:dyDescent="0.15">
      <c r="A167" s="7"/>
      <c r="B167" s="89" t="s">
        <v>175</v>
      </c>
      <c r="C167" s="15"/>
      <c r="D167" s="56">
        <f>3048+6136</f>
        <v>9184</v>
      </c>
      <c r="E167" s="9"/>
      <c r="F167" s="6"/>
      <c r="G167" s="7"/>
      <c r="K167" s="15">
        <v>14</v>
      </c>
    </row>
    <row r="168" spans="1:11" ht="12" customHeight="1" x14ac:dyDescent="0.15">
      <c r="A168" s="7"/>
      <c r="B168" s="90"/>
      <c r="C168" s="15"/>
      <c r="D168" s="72"/>
      <c r="E168" s="17"/>
      <c r="F168" s="6"/>
      <c r="G168" s="7"/>
      <c r="K168" s="15">
        <v>13</v>
      </c>
    </row>
    <row r="169" spans="1:11" ht="12" customHeight="1" x14ac:dyDescent="0.15">
      <c r="A169" s="7"/>
      <c r="B169" s="8"/>
      <c r="C169" s="67"/>
      <c r="D169" s="72">
        <f>SUM(D1:D164)+D167</f>
        <v>3398219</v>
      </c>
      <c r="E169" s="9"/>
      <c r="F169" s="6"/>
      <c r="G169" s="7"/>
    </row>
    <row r="170" spans="1:11" ht="12" customHeight="1" x14ac:dyDescent="0.15">
      <c r="A170" s="7"/>
      <c r="B170" s="2"/>
      <c r="C170" s="86"/>
      <c r="D170" s="73"/>
      <c r="E170" s="8"/>
      <c r="F170" s="2"/>
      <c r="G170" s="2"/>
      <c r="K170" s="15">
        <f>SUM(K3:K169)</f>
        <v>17765</v>
      </c>
    </row>
    <row r="171" spans="1:11" ht="12" customHeight="1" x14ac:dyDescent="0.15">
      <c r="A171" s="7"/>
      <c r="B171" s="2"/>
      <c r="C171" s="15"/>
      <c r="D171" s="15"/>
      <c r="E171" s="98" t="s">
        <v>174</v>
      </c>
      <c r="F171" s="98"/>
      <c r="G171" s="4"/>
      <c r="H171" s="4"/>
      <c r="I171" s="4"/>
      <c r="J171" s="4"/>
      <c r="K171" s="87">
        <v>55516</v>
      </c>
    </row>
    <row r="172" spans="1:11" ht="12" customHeight="1" x14ac:dyDescent="0.15">
      <c r="D172" s="97" t="s">
        <v>41</v>
      </c>
      <c r="E172" s="97"/>
      <c r="F172" s="97"/>
    </row>
    <row r="174" spans="1:11" ht="12" customHeight="1" x14ac:dyDescent="0.15">
      <c r="K174" s="88">
        <f>K170/K171</f>
        <v>0.31999783846098423</v>
      </c>
    </row>
  </sheetData>
  <sortState xmlns:xlrd2="http://schemas.microsoft.com/office/spreadsheetml/2017/richdata2" ref="A163:XFC166">
    <sortCondition descending="1" ref="E163:E166"/>
  </sortState>
  <mergeCells count="7">
    <mergeCell ref="B167:B168"/>
    <mergeCell ref="D1:D2"/>
    <mergeCell ref="C1:C2"/>
    <mergeCell ref="B1:B2"/>
    <mergeCell ref="D172:F172"/>
    <mergeCell ref="E171:F171"/>
    <mergeCell ref="E1:F1"/>
  </mergeCells>
  <phoneticPr fontId="3" type="noConversion"/>
  <pageMargins left="1" right="1" top="1" bottom="1" header="0.25" footer="0.25"/>
  <pageSetup paperSize="9" scale="33" orientation="portrait" horizontalDpi="0" verticalDpi="0"/>
  <headerFooter>
    <oddFooter>&amp;C&amp;"Helvetica Neue,Regular"&amp;12&amp;K000000&amp;P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3</vt:lpstr>
      <vt:lpstr>'Table 3'!Área_de_impresión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2022-01-18T15:08:51Z</dcterms:created>
  <dcterms:modified xsi:type="dcterms:W3CDTF">2025-05-11T21:16:03Z</dcterms:modified>
  <cp:category/>
  <cp:contentStatus/>
</cp:coreProperties>
</file>